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1AEE530A-59DA-4D15-BFA1-545B4D5C0B5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</externalReferences>
  <definedNames>
    <definedName name="_xlnm._FilterDatabase" localSheetId="0" hidden="1">Лист1!$B$1:$D$32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6" i="1" l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2" i="1"/>
  <c r="F36" i="1" l="1"/>
</calcChain>
</file>

<file path=xl/sharedStrings.xml><?xml version="1.0" encoding="utf-8"?>
<sst xmlns="http://schemas.openxmlformats.org/spreadsheetml/2006/main" count="149" uniqueCount="143">
  <si>
    <t>Товар</t>
  </si>
  <si>
    <t>Штрих код</t>
  </si>
  <si>
    <t>Цена по спецификации, руб.</t>
  </si>
  <si>
    <t>Артикул 1С</t>
  </si>
  <si>
    <t>Вес, кг.</t>
  </si>
  <si>
    <t>Граммаж</t>
  </si>
  <si>
    <t xml:space="preserve">Заказ,кол-во 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</si>
  <si>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</si>
  <si>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</si>
  <si>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В/к колбасы Сервелат Мясорубский с мелкорубленным окороком срез Бордо Фикс.вес 0,35 фиброуз Стародворье</t>
  </si>
  <si>
    <t>Вареные колбасы Докторская ГОСТ Дугушка Фикс.вес 0,4 Вектор Дугушка</t>
  </si>
  <si>
    <t>Сардельки Сочные Особая Весовые NDX мгс Особый рецепт</t>
  </si>
  <si>
    <t>Сосиски Молочные для завтрака Особая Без свинины Фикс.вес 0,4 П/а мгс Особый рецепт</t>
  </si>
  <si>
    <t>Код единицы продаж</t>
  </si>
  <si>
    <t>Код продукта</t>
  </si>
  <si>
    <t>Номер варианта</t>
  </si>
  <si>
    <t xml:space="preserve">Штрих-код </t>
  </si>
  <si>
    <t>SU002027</t>
  </si>
  <si>
    <t>P002556</t>
  </si>
  <si>
    <t>Ветчины Нежная Особая Особая Фикс.вес 0,4 П/а Особый рецепт</t>
  </si>
  <si>
    <t>SU002313</t>
  </si>
  <si>
    <t>P002583</t>
  </si>
  <si>
    <t>Ветчины Запекуша с сочным окороком Вязанка Фикс.вес 0,42 п/а Вязанка</t>
  </si>
  <si>
    <t>SU002092</t>
  </si>
  <si>
    <t>P002290</t>
  </si>
  <si>
    <t>С/к колбасы Баварская Бавария Фикс.вес 0,17 б/о терм/п Стародворье</t>
  </si>
  <si>
    <t>SU002252</t>
  </si>
  <si>
    <t>P002461</t>
  </si>
  <si>
    <t>П/к колбасы Кракушка пряная с сальцем Бавария Фикс.вес 0,3 н/о в/у Стародворье</t>
  </si>
  <si>
    <t>SU000665</t>
  </si>
  <si>
    <t>P002178</t>
  </si>
  <si>
    <t>В/к колбасы Салями Финская Вязанка Фикс.вес 0,35 Фиброуз в/у Вязанка</t>
  </si>
  <si>
    <t>SU002538</t>
  </si>
  <si>
    <t>P003139</t>
  </si>
  <si>
    <t>В/к колбасы Салями Филейбургская зернистая срез Филейбургская Фикс.вес 0,35 фиброуз Баварушка</t>
  </si>
  <si>
    <t>SU002602</t>
  </si>
  <si>
    <t>P003132</t>
  </si>
  <si>
    <t>В/к колбасы Сервелат Филейбургский с ароматными пряностями срез Филейбургская Фикс.вес 0,35 фиброуз Баварушка</t>
  </si>
  <si>
    <t>SU002603</t>
  </si>
  <si>
    <t>P003131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</si>
  <si>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</si>
  <si>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</si>
  <si>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</si>
  <si>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В/к колбасы Сервелат Филейбургский с филе сочного окорока срез Филейбургская Фикс.вес 0,35 Фиброуз в/у Баварушка</t>
  </si>
  <si>
    <t>SU002019</t>
  </si>
  <si>
    <t>P002306</t>
  </si>
  <si>
    <t>SU002020</t>
  </si>
  <si>
    <t>P002308</t>
  </si>
  <si>
    <t>Вареные колбасы Молочная Дугушка Дугушка Фикс.вес 0,4 Вектор Дугушка</t>
  </si>
  <si>
    <t>SU002462</t>
  </si>
  <si>
    <t>P002768</t>
  </si>
  <si>
    <t>Вареные колбасы Докторская оригинальная Особая Без свинины Фикс.вес 0,4 П/а Особый рецепт</t>
  </si>
  <si>
    <t>SU002476</t>
  </si>
  <si>
    <t>P003147</t>
  </si>
  <si>
    <t>Вареные колбасы Филейбургская Филейбургская Фикс.Вес 0,45 П/а Баварушка</t>
  </si>
  <si>
    <t>SU002477</t>
  </si>
  <si>
    <t>P003148</t>
  </si>
  <si>
    <t>Вареные колбасы Филейбургская с филе сочного окорока Филейбургская Фикс.Вес 0,45 П/а Баварушка</t>
  </si>
  <si>
    <t>SU001800</t>
  </si>
  <si>
    <t>P001800</t>
  </si>
  <si>
    <t>Вареные колбасы Докторская стародворская Бордо Фикс.вес 0,5 П/а Стародворье</t>
  </si>
  <si>
    <t>SU001794</t>
  </si>
  <si>
    <t>P001794</t>
  </si>
  <si>
    <t>Вареные колбасы Докторская По-стародворски Фирменная Фикс.вес 0,5 П/а Стародворье</t>
  </si>
  <si>
    <t>SU002061</t>
  </si>
  <si>
    <t>P002232</t>
  </si>
  <si>
    <t>П/к колбасы Баварские копченые Бавария Фикс.вес 0,28 NDX мгс Стародворье</t>
  </si>
  <si>
    <t>SU002369</t>
  </si>
  <si>
    <t>P002649</t>
  </si>
  <si>
    <t>Паштеты Копчёный бекон Бордо фикс.вес 0,1 Стародворье</t>
  </si>
  <si>
    <t>SU002368</t>
  </si>
  <si>
    <t>P002648</t>
  </si>
  <si>
    <t>Паштеты Со сливочным маслом ГОСТ Бордо фикс.вес 0,1 Стародворье</t>
  </si>
  <si>
    <t>SU002173</t>
  </si>
  <si>
    <t>P002361</t>
  </si>
  <si>
    <t>Сардельки Баварские Бавария фикс.вес 0,38 п/а мгс Стародворье</t>
  </si>
  <si>
    <t>SU002287</t>
  </si>
  <si>
    <t>P002490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</si>
  <si>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</si>
  <si>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</si>
  <si>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</si>
  <si>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SU002799</t>
  </si>
  <si>
    <t>P003217</t>
  </si>
  <si>
    <t>Сосиски Сочинки по-баварски Бавария Фикс.вес 0,4 П/а мгс Стародворье</t>
  </si>
  <si>
    <t>SU002205</t>
  </si>
  <si>
    <t>P002694</t>
  </si>
  <si>
    <t>SU001970</t>
  </si>
  <si>
    <t>P001837</t>
  </si>
  <si>
    <t>Сосиски Баварские с сыром Бавария Фикс.вес 0,42 ц/о Стародворье</t>
  </si>
  <si>
    <t>SU001836</t>
  </si>
  <si>
    <t>P002201</t>
  </si>
  <si>
    <t>Сосиски Баварские Бавария Фикс.вес 0,42 П/а мгс Стародворье</t>
  </si>
  <si>
    <t>SU000152</t>
  </si>
  <si>
    <t>P002466</t>
  </si>
  <si>
    <t>Сосиски с сыром Ядрена копоть Фикс.вес 0,42 ц/о мгс Ядрена копоть</t>
  </si>
  <si>
    <t>SU002658</t>
  </si>
  <si>
    <t>P003326</t>
  </si>
  <si>
    <t>Сосиски Молокуши миникушай Вязанка Ф/в 0,45 амилюкс мгс Вязанка</t>
  </si>
  <si>
    <t>SU001527</t>
  </si>
  <si>
    <t>P002217</t>
  </si>
  <si>
    <t>Сосиски Венские Вязанка Фикс.вес 0,5 NDX мгс Вязанка</t>
  </si>
  <si>
    <t>SU002419</t>
  </si>
  <si>
    <t>P002913</t>
  </si>
  <si>
    <t>Сосиски Филейбургские с филе сочного окорока Филейбургская Фикс.вес 0,55 П/а мгс Баварушка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</si>
  <si>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</si>
  <si>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</si>
  <si>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</si>
  <si>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</si>
  <si>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</si>
  <si>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</si>
  <si>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</si>
  <si>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</si>
  <si>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SU002848</t>
  </si>
  <si>
    <t>P003260</t>
  </si>
  <si>
    <t>СКЮ найдено</t>
  </si>
  <si>
    <t xml:space="preserve"> 043  Ветчина Нежная ТМ Особый рецепт, п/а, 0,4кг    ПОКОМ</t>
  </si>
  <si>
    <t>340 Ветчина Запекуша с сочным окороком ТМ Стародворские колбасы ТС Вязанка в обо 0,42 кг.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</si>
  <si>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</si>
  <si>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</si>
  <si>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344 Колбаса Салями Финская ТМ Стародворски колбасы ТС Вязанка в оболочке фиброуз в вак 0,35 кг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</si>
  <si>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</si>
  <si>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</si>
  <si>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>346 Колбаса Сервелат Филейбургский с копченой грудинкой ТМ Баварушка в оболов/у 0,35 кг срез  ПОКОМ</t>
  </si>
  <si>
    <t xml:space="preserve"> 118  Колбаса Сервелат Филейбургский с филе сочного окорока, в/у 0,35 кг срез, БАВАРУШКА ПОКОМ</t>
  </si>
  <si>
    <t xml:space="preserve"> 064  Колбаса Молочная Дугушка, вектор 0,4 кг, ТМ Стародворье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</si>
  <si>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</si>
  <si>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</si>
  <si>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 xml:space="preserve"> 054  Колбаса вареная Филейбургская с филе сочного окорока, 0,45 кг, БАВАРУШКА ПОКОМ</t>
  </si>
  <si>
    <t xml:space="preserve"> 060  Колбаса Докторская стародворская  0,5 кг,ПОКОМ</t>
  </si>
  <si>
    <t xml:space="preserve"> 059  Колбаса Докторская по-стародворски  0.5 кг, ПОКОМ</t>
  </si>
  <si>
    <t xml:space="preserve"> 084  Колбаски Баварские копченые, NDX в МГС 0,28 кг, ТМ Стародворье  ПОКОМ</t>
  </si>
  <si>
    <t xml:space="preserve"> 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</si>
  <si>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</si>
  <si>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 xml:space="preserve"> 091  Сардельки Баварские, МГС 0.38кг, ТМ Стародворье  ПОКОМ</t>
  </si>
  <si>
    <t>351 Сосиски Филейбургские с грудкой ТМ Баварушка в оболо амицел в моди газовой среде 0,33 кг  Поком</t>
  </si>
  <si>
    <t xml:space="preserve"> 302  Сосиски Сочинки по-баварски,  0.4кг, ТМ Стародворье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</si>
  <si>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</si>
  <si>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</si>
  <si>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 xml:space="preserve"> 108  Сосиски С сыром,  0.42кг,ядрена копоть ПОКОМ</t>
  </si>
  <si>
    <t>350 Сосиски Молокуши миникушай ТМ Вязанка в оболочке амицел в модифиц газовой среде 0,45 кг  Поком</t>
  </si>
  <si>
    <t xml:space="preserve"> 029  Сосиски Венские, Вязанка NDX МГС, 0.5кг, ПОКОМ</t>
  </si>
  <si>
    <t xml:space="preserve"> 114  Сосиски Филейбургские с филе сочного окорока, 0,55 кг, БАВАРУШКА ПОКОМ</t>
  </si>
  <si>
    <t xml:space="preserve"> 100  Сосиски Баварушки, 0.6кг, БАВАРУШКА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</si>
</sst>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₽_-;\-* #,##0.00\ _₽_-;_-* &quot;-&quot;??\ _₽_-;_-@_-"/>
    <numFmt numFmtId="165" formatCode="#,##0_ ;[Red]\-#,##0\ 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  <charset val="204"/>
    </font>
    <font>
      <sz val="8"/>
      <color theme="1"/>
      <name val="Arial"/>
      <family val="2"/>
      <charset val="204"/>
    </font>
    <font>
      <sz val="11"/>
      <name val="Calibri"/>
      <family val="2"/>
      <scheme val="minor"/>
    </font>
    <font>
      <b/>
      <sz val="10"/>
      <name val="Arial"/>
      <family val="2"/>
    </font>
    <font>
      <sz val="8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8"/>
      <color rgb="FF651C32"/>
      <name val="Arial Cyr"/>
      <family val="2"/>
      <charset val="204"/>
    </font>
    <font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A1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medium">
        <color indexed="64"/>
      </left>
      <right style="thin">
        <color rgb="FF651C32"/>
      </right>
      <top style="thin">
        <color rgb="FF651C3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164" fontId="2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1" xfId="0" applyNumberFormat="1" applyFill="1" applyBorder="1" applyAlignment="1">
      <alignment horizontal="center" vertical="center"/>
    </xf>
    <xf numFmtId="3" fontId="2" fillId="2" borderId="1" xfId="1" applyNumberFormat="1" applyFill="1" applyBorder="1" applyAlignment="1">
      <alignment horizontal="center"/>
    </xf>
    <xf numFmtId="3" fontId="2" fillId="2" borderId="1" xfId="1" applyNumberFormat="1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2" fontId="3" fillId="4" borderId="1" xfId="0" applyNumberFormat="1" applyFont="1" applyFill="1" applyBorder="1" applyAlignment="1">
      <alignment horizontal="center" vertical="center"/>
    </xf>
    <xf numFmtId="0" fontId="2" fillId="6" borderId="1" xfId="1" applyFont="1" applyFill="1" applyBorder="1" applyAlignment="1">
      <alignment horizontal="left" vertical="top" wrapText="1"/>
    </xf>
    <xf numFmtId="1" fontId="2" fillId="6" borderId="1" xfId="1" applyNumberFormat="1" applyFill="1" applyBorder="1" applyAlignment="1">
      <alignment horizontal="left" vertical="top" wrapText="1"/>
    </xf>
    <xf numFmtId="0" fontId="2" fillId="7" borderId="1" xfId="1" applyFont="1" applyFill="1" applyBorder="1" applyAlignment="1">
      <alignment horizontal="left" vertical="top" wrapText="1"/>
    </xf>
    <xf numFmtId="1" fontId="2" fillId="7" borderId="1" xfId="1" applyNumberFormat="1" applyFill="1" applyBorder="1" applyAlignment="1">
      <alignment horizontal="left" vertical="top" wrapText="1"/>
    </xf>
    <xf numFmtId="1" fontId="0" fillId="5" borderId="1" xfId="0" applyNumberForma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center" vertical="center"/>
    </xf>
    <xf numFmtId="1" fontId="2" fillId="6" borderId="1" xfId="1" applyNumberFormat="1" applyFont="1" applyFill="1" applyBorder="1" applyAlignment="1">
      <alignment horizontal="left" vertical="top" wrapText="1"/>
    </xf>
    <xf numFmtId="0" fontId="3" fillId="6" borderId="1" xfId="0" applyFont="1" applyFill="1" applyBorder="1"/>
    <xf numFmtId="1" fontId="3" fillId="6" borderId="1" xfId="0" applyNumberFormat="1" applyFont="1" applyFill="1" applyBorder="1" applyAlignment="1">
      <alignment horizontal="left"/>
    </xf>
    <xf numFmtId="3" fontId="7" fillId="0" borderId="2" xfId="0" applyNumberFormat="1" applyFont="1" applyBorder="1"/>
    <xf numFmtId="0" fontId="3" fillId="6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1" fontId="6" fillId="6" borderId="5" xfId="1" applyNumberFormat="1" applyFont="1" applyFill="1" applyBorder="1" applyAlignment="1">
      <alignment horizontal="center" vertical="center"/>
    </xf>
    <xf numFmtId="1" fontId="6" fillId="6" borderId="6" xfId="1" applyNumberFormat="1" applyFont="1" applyFill="1" applyBorder="1" applyAlignment="1">
      <alignment horizontal="center" vertical="center"/>
    </xf>
    <xf numFmtId="0" fontId="3" fillId="6" borderId="7" xfId="0" applyFont="1" applyFill="1" applyBorder="1"/>
    <xf numFmtId="1" fontId="3" fillId="6" borderId="7" xfId="0" applyNumberFormat="1" applyFont="1" applyFill="1" applyBorder="1" applyAlignment="1">
      <alignment horizontal="left"/>
    </xf>
    <xf numFmtId="0" fontId="3" fillId="4" borderId="7" xfId="0" applyFont="1" applyFill="1" applyBorder="1" applyAlignment="1">
      <alignment horizontal="center"/>
    </xf>
    <xf numFmtId="2" fontId="3" fillId="4" borderId="7" xfId="0" applyNumberFormat="1" applyFont="1" applyFill="1" applyBorder="1" applyAlignment="1">
      <alignment horizontal="center" vertical="center"/>
    </xf>
    <xf numFmtId="3" fontId="3" fillId="5" borderId="7" xfId="0" applyNumberFormat="1" applyFon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2" fontId="3" fillId="0" borderId="8" xfId="0" applyNumberFormat="1" applyFont="1" applyFill="1" applyBorder="1" applyAlignment="1">
      <alignment horizontal="center" vertical="center"/>
    </xf>
    <xf numFmtId="2" fontId="3" fillId="4" borderId="8" xfId="0" applyNumberFormat="1" applyFont="1" applyFill="1" applyBorder="1" applyAlignment="1">
      <alignment horizontal="center" vertical="center"/>
    </xf>
    <xf numFmtId="2" fontId="3" fillId="4" borderId="9" xfId="0" applyNumberFormat="1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 wrapText="1"/>
    </xf>
    <xf numFmtId="0" fontId="2" fillId="6" borderId="2" xfId="1" applyFont="1" applyFill="1" applyBorder="1" applyAlignment="1">
      <alignment horizontal="left" vertical="top" wrapText="1"/>
    </xf>
    <xf numFmtId="1" fontId="2" fillId="6" borderId="2" xfId="1" applyNumberFormat="1" applyFill="1" applyBorder="1" applyAlignment="1">
      <alignment horizontal="left" vertical="top" wrapText="1"/>
    </xf>
    <xf numFmtId="3" fontId="2" fillId="2" borderId="2" xfId="1" applyNumberFormat="1" applyFill="1" applyBorder="1" applyAlignment="1">
      <alignment horizontal="center"/>
    </xf>
    <xf numFmtId="2" fontId="0" fillId="0" borderId="2" xfId="0" applyNumberFormat="1" applyFill="1" applyBorder="1" applyAlignment="1">
      <alignment horizontal="center" vertical="center"/>
    </xf>
    <xf numFmtId="2" fontId="0" fillId="0" borderId="11" xfId="0" applyNumberFormat="1" applyFill="1" applyBorder="1" applyAlignment="1">
      <alignment horizontal="center" vertical="center"/>
    </xf>
    <xf numFmtId="0" fontId="8" fillId="0" borderId="10" xfId="0" applyFont="1" applyFill="1" applyBorder="1" applyAlignment="1" applyProtection="1">
      <alignment vertical="center" wrapText="1"/>
      <protection hidden="1"/>
    </xf>
    <xf numFmtId="0" fontId="8" fillId="0" borderId="2" xfId="0" applyFont="1" applyFill="1" applyBorder="1" applyAlignment="1" applyProtection="1">
      <alignment vertical="center" wrapText="1"/>
      <protection hidden="1"/>
    </xf>
    <xf numFmtId="0" fontId="8" fillId="0" borderId="4" xfId="0" applyFont="1" applyFill="1" applyBorder="1" applyAlignment="1" applyProtection="1">
      <alignment vertical="center" wrapText="1"/>
      <protection hidden="1"/>
    </xf>
    <xf numFmtId="0" fontId="4" fillId="3" borderId="12" xfId="0" applyFont="1" applyFill="1" applyBorder="1" applyAlignment="1">
      <alignment vertical="center"/>
    </xf>
    <xf numFmtId="0" fontId="1" fillId="3" borderId="13" xfId="1" applyFont="1" applyFill="1" applyBorder="1" applyAlignment="1">
      <alignment horizontal="center" vertical="center" wrapText="1"/>
    </xf>
    <xf numFmtId="165" fontId="5" fillId="3" borderId="13" xfId="1" applyNumberFormat="1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/>
    </xf>
    <xf numFmtId="0" fontId="8" fillId="8" borderId="13" xfId="0" applyFont="1" applyFill="1" applyBorder="1" applyAlignment="1" applyProtection="1">
      <alignment horizontal="center" vertical="center" wrapText="1"/>
      <protection hidden="1"/>
    </xf>
    <xf numFmtId="0" fontId="8" fillId="8" borderId="14" xfId="0" applyFont="1" applyFill="1" applyBorder="1" applyAlignment="1" applyProtection="1">
      <alignment horizontal="center" vertical="center" wrapText="1"/>
      <protection hidden="1"/>
    </xf>
    <xf numFmtId="0" fontId="9" fillId="0" borderId="0" xfId="0" applyFont="1"/>
    <xf numFmtId="1" fontId="8" fillId="0" borderId="2" xfId="0" applyNumberFormat="1" applyFont="1" applyFill="1" applyBorder="1" applyAlignment="1" applyProtection="1">
      <alignment vertical="center" wrapText="1"/>
      <protection hidden="1"/>
    </xf>
    <xf numFmtId="1" fontId="9" fillId="0" borderId="0" xfId="0" applyNumberFormat="1" applyFont="1"/>
    <xf numFmtId="1" fontId="0" fillId="5" borderId="2" xfId="0" applyNumberFormat="1" applyFill="1" applyBorder="1" applyAlignment="1">
      <alignment horizontal="center" vertical="center"/>
    </xf>
    <xf numFmtId="1" fontId="3" fillId="5" borderId="1" xfId="0" applyNumberFormat="1" applyFont="1" applyFill="1" applyBorder="1" applyAlignment="1">
      <alignment horizontal="center" vertical="center"/>
    </xf>
    <xf numFmtId="0" fontId="8" fillId="8" borderId="15" xfId="0" applyFont="1" applyFill="1" applyBorder="1" applyAlignment="1" applyProtection="1">
      <alignment horizontal="center" vertical="center" wrapText="1"/>
      <protection hidden="1"/>
    </xf>
    <xf numFmtId="2" fontId="4" fillId="3" borderId="13" xfId="0" applyNumberFormat="1" applyFont="1" applyFill="1" applyBorder="1" applyAlignment="1">
      <alignment horizontal="center" vertical="center" wrapText="1"/>
    </xf>
    <xf numFmtId="2" fontId="4" fillId="3" borderId="14" xfId="0" applyNumberFormat="1" applyFont="1" applyFill="1" applyBorder="1" applyAlignment="1">
      <alignment horizontal="center" vertical="center" wrapText="1"/>
    </xf>
    <xf numFmtId="2" fontId="0" fillId="0" borderId="16" xfId="0" applyNumberFormat="1" applyFill="1" applyBorder="1" applyAlignment="1">
      <alignment horizontal="center" vertical="center"/>
    </xf>
    <xf numFmtId="2" fontId="0" fillId="0" borderId="17" xfId="0" applyNumberFormat="1" applyFill="1" applyBorder="1" applyAlignment="1">
      <alignment horizontal="center" vertical="center"/>
    </xf>
    <xf numFmtId="3" fontId="0" fillId="0" borderId="0" xfId="0" applyNumberFormat="1" applyAlignment="1">
      <alignment horizontal="center"/>
    </xf>
  </cellXfs>
  <cellStyles count="3">
    <cellStyle name="Обычный" xfId="0" builtinId="0"/>
    <cellStyle name="Обычный 2" xfId="1" xr:uid="{00000000-0005-0000-0000-000001000000}"/>
    <cellStyle name="Финансовый 2" xfId="2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9,08,23%20&#1092;&#1080;&#1083;&#1080;&#1072;&#1083;&#1099;%20&#1050;&#1048;/&#1076;&#1074;%2009,08,23%20&#1076;&#1085;&#1088;&#1089;&#1095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Лист1"/>
    </sheetNames>
    <sheetDataSet>
      <sheetData sheetId="0">
        <row r="1">
          <cell r="A1" t="str">
            <v>Период: 02.08.2023 - 09.08.2023</v>
          </cell>
        </row>
        <row r="3">
          <cell r="A3" t="str">
            <v>Номенклатура</v>
          </cell>
          <cell r="B3" t="str">
            <v>Ед. изм.</v>
          </cell>
        </row>
        <row r="4">
          <cell r="A4" t="str">
            <v>Номенклатура</v>
          </cell>
          <cell r="B4" t="str">
            <v>Ед. изм.</v>
          </cell>
        </row>
        <row r="6">
          <cell r="A6" t="str">
            <v xml:space="preserve"> 003   Колбаса Вязанка с индейкой, вектор ВЕС, ПОКОМ</v>
          </cell>
          <cell r="B6" t="str">
            <v>кг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</row>
        <row r="8">
          <cell r="A8" t="str">
            <v xml:space="preserve"> 013  Сардельки Вязанка Стародворские NDX, ВЕС.  ПОКОМ</v>
          </cell>
          <cell r="B8" t="str">
            <v>кг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</row>
        <row r="11">
          <cell r="A11" t="str">
            <v xml:space="preserve"> 023  Колбаса Докторская ГОСТ, Вязанка вектор, 0,4 кг, ПОКОМ</v>
          </cell>
          <cell r="B11" t="str">
            <v>шт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B12" t="str">
            <v>шт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B13" t="str">
            <v>шт</v>
          </cell>
        </row>
        <row r="14">
          <cell r="A14" t="str">
            <v xml:space="preserve"> 043  Ветчина Нежная ТМ Особый рецепт, п/а, 0,4кг    ПОКОМ</v>
          </cell>
          <cell r="B14" t="str">
            <v>шт</v>
          </cell>
        </row>
        <row r="15">
          <cell r="A15" t="str">
            <v xml:space="preserve"> 058  Колбаса Докторская Особая ТМ Особый рецепт,  0,5кг, ПОКОМ</v>
          </cell>
          <cell r="B15" t="str">
            <v>шт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B16" t="str">
            <v>шт</v>
          </cell>
        </row>
        <row r="17">
          <cell r="A17" t="str">
            <v xml:space="preserve"> 068  Колбаса Особая ТМ Особый рецепт, 0,5 кг, ПОКОМ</v>
          </cell>
          <cell r="B17" t="str">
            <v>шт</v>
          </cell>
        </row>
        <row r="18">
          <cell r="A18" t="str">
            <v xml:space="preserve"> 084  Колбаски Баварские копченые, NDX в МГС 0,28 кг, ТМ Стародворье  ПОКОМ</v>
          </cell>
          <cell r="B18" t="str">
            <v>шт</v>
          </cell>
        </row>
        <row r="19">
          <cell r="A19" t="str">
            <v xml:space="preserve"> 092  Сосиски Баварские с сыром,  0.42кг,ПОКОМ</v>
          </cell>
          <cell r="B19" t="str">
            <v>шт</v>
          </cell>
        </row>
        <row r="20">
          <cell r="A20" t="str">
            <v xml:space="preserve"> 096  Сосиски Баварские,  0.42кг,ПОКОМ</v>
          </cell>
          <cell r="B20" t="str">
            <v>шт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</row>
        <row r="24">
          <cell r="A24" t="str">
            <v xml:space="preserve"> 217  Колбаса Докторская Дугушка, ВЕС, НЕ ГОСТ, ТМ Стародворье ПОКОМ</v>
          </cell>
          <cell r="B24" t="str">
            <v>кг</v>
          </cell>
        </row>
        <row r="25">
          <cell r="A25" t="str">
            <v xml:space="preserve"> 219  Колбаса Докторская Особая ТМ Особый рецепт, ВЕС  ПОКОМ</v>
          </cell>
          <cell r="B25" t="str">
            <v>кг</v>
          </cell>
        </row>
        <row r="26">
          <cell r="A26" t="str">
            <v xml:space="preserve"> 220  Колбаса Докторская по-стародворски, амифлекс, ВЕС,   ПОКОМ</v>
          </cell>
          <cell r="B26" t="str">
            <v>кг</v>
          </cell>
        </row>
        <row r="27">
          <cell r="A27" t="str">
            <v xml:space="preserve"> 225  Колбаса Дугушка со шпиком, ВЕС, ТМ Стародворье   ПОКОМ</v>
          </cell>
          <cell r="B27" t="str">
            <v>кг</v>
          </cell>
        </row>
        <row r="28">
          <cell r="A28" t="str">
            <v xml:space="preserve"> 229  Колбаса Молочная Дугушка, в/у, ВЕС, ТМ Стародворье   ПОКОМ</v>
          </cell>
          <cell r="B28" t="str">
            <v>кг</v>
          </cell>
        </row>
        <row r="29">
          <cell r="A29" t="str">
            <v xml:space="preserve"> 230  Колбаса Молочная Особая ТМ Особый рецепт, п/а, ВЕС. ПОКОМ</v>
          </cell>
          <cell r="B29" t="str">
            <v>кг</v>
          </cell>
        </row>
        <row r="30">
          <cell r="A30" t="str">
            <v xml:space="preserve"> 235  Колбаса Особая ТМ Особый рецепт, ВЕС, ТМ Стародворье ПОКОМ</v>
          </cell>
          <cell r="B30" t="str">
            <v>кг</v>
          </cell>
        </row>
        <row r="31">
          <cell r="A31" t="str">
            <v xml:space="preserve"> 236  Колбаса Рубленая ЗАПЕЧ. Дугушка ТМ Стародворье, вектор, в/к    ПОКОМ</v>
          </cell>
          <cell r="B31" t="str">
            <v>кг</v>
          </cell>
        </row>
        <row r="32">
          <cell r="A32" t="str">
            <v xml:space="preserve"> 239  Колбаса Салями запеч Дугушка, оболочка вектор, ВЕС, ТМ Стародворье  ПОКОМ</v>
          </cell>
          <cell r="B32" t="str">
            <v>кг</v>
          </cell>
        </row>
        <row r="33">
          <cell r="A33" t="str">
            <v xml:space="preserve"> 240  Колбаса Салями охотничья, ВЕС. ПОКОМ</v>
          </cell>
          <cell r="B33" t="str">
            <v>кг</v>
          </cell>
        </row>
        <row r="34">
          <cell r="A34" t="str">
            <v xml:space="preserve"> 242  Колбаса Сервелат ЗАПЕЧ.Дугушка ТМ Стародворье, вектор, в/к     ПОКОМ</v>
          </cell>
          <cell r="B34" t="str">
            <v>кг</v>
          </cell>
        </row>
        <row r="35">
          <cell r="A35" t="str">
            <v xml:space="preserve"> 243  Колбаса Сервелат Зернистый, ВЕС.  ПОКОМ</v>
          </cell>
          <cell r="B35" t="str">
            <v>кг</v>
          </cell>
        </row>
        <row r="36">
          <cell r="A36" t="str">
            <v xml:space="preserve"> 244  Колбаса Сервелат Кремлевский, ВЕС. ПОКОМ</v>
          </cell>
          <cell r="B36" t="str">
            <v>кг</v>
          </cell>
        </row>
        <row r="37">
          <cell r="A37" t="str">
            <v xml:space="preserve"> 247  Сардельки Нежные, ВЕС.  ПОКОМ</v>
          </cell>
          <cell r="B37" t="str">
            <v>кг</v>
          </cell>
        </row>
        <row r="38">
          <cell r="A38" t="str">
            <v xml:space="preserve"> 248  Сардельки Сочные ТМ Особый рецепт,   ПОКОМ</v>
          </cell>
          <cell r="B38" t="str">
            <v>кг</v>
          </cell>
        </row>
        <row r="39">
          <cell r="A39" t="str">
            <v xml:space="preserve"> 250  Сардельки стародворские с говядиной в обол. NDX, ВЕС. ПОКОМ</v>
          </cell>
          <cell r="B39" t="str">
            <v>кг</v>
          </cell>
        </row>
        <row r="40">
          <cell r="A40" t="str">
            <v xml:space="preserve"> 253  Сосиски Ганноверские   ПОКОМ</v>
          </cell>
          <cell r="B40" t="str">
            <v>кг</v>
          </cell>
        </row>
        <row r="41">
          <cell r="A41" t="str">
            <v xml:space="preserve"> 254  Сосиски Датские, ВЕС, ТМ КОЛБАСНЫЙ СТАНДАРТ ПОКОМ</v>
          </cell>
          <cell r="B41" t="str">
            <v>кг</v>
          </cell>
        </row>
        <row r="42">
          <cell r="A42" t="str">
            <v xml:space="preserve"> 255  Сосиски Молочные для завтрака ТМ Особый рецепт, п/а МГС, ВЕС, ТМ Стародворье  ПОКОМ</v>
          </cell>
          <cell r="B42" t="str">
            <v>кг</v>
          </cell>
        </row>
        <row r="43">
          <cell r="A43" t="str">
            <v xml:space="preserve"> 257  Сосиски Молочные оригинальные ТМ Особый рецепт, ВЕС.   ПОКОМ</v>
          </cell>
          <cell r="B43" t="str">
            <v>кг</v>
          </cell>
        </row>
        <row r="44">
          <cell r="A44" t="str">
            <v xml:space="preserve"> 266  Колбаса Филейбургская с сочным окороком, ВЕС, ТМ Баварушка  ПОКОМ</v>
          </cell>
          <cell r="B44" t="str">
            <v>кг</v>
          </cell>
        </row>
        <row r="45">
          <cell r="A45" t="str">
            <v xml:space="preserve"> 267  Колбаса Салями Филейбургская зернистая, оболочка фиброуз, ВЕС, ТМ Баварушка  ПОКОМ</v>
          </cell>
          <cell r="B45" t="str">
            <v>кг</v>
          </cell>
        </row>
        <row r="46">
          <cell r="A46" t="str">
            <v xml:space="preserve"> 273  Сосиски Сочинки с сочной грудинкой, МГС 0.4кг,   ПОКОМ</v>
          </cell>
          <cell r="B46" t="str">
            <v>шт</v>
          </cell>
        </row>
        <row r="47">
          <cell r="A47" t="str">
            <v xml:space="preserve"> 276  Колбаса Сливушка ТМ Вязанка в оболочке полиамид 0,45 кг  ПОКОМ</v>
          </cell>
          <cell r="B47" t="str">
            <v>шт</v>
          </cell>
        </row>
        <row r="48">
          <cell r="A48" t="str">
            <v xml:space="preserve"> 283  Сосиски Сочинки, ВЕС, ТМ Стародворье ПОКОМ</v>
          </cell>
          <cell r="B48" t="str">
            <v>кг</v>
          </cell>
        </row>
        <row r="49">
          <cell r="A49" t="str">
            <v xml:space="preserve"> 301  Сосиски Сочинки по-баварски с сыром,  0.4кг, ТМ Стародворье  ПОКОМ</v>
          </cell>
          <cell r="B49" t="str">
            <v>шт</v>
          </cell>
        </row>
        <row r="50">
          <cell r="A50" t="str">
            <v xml:space="preserve"> 302  Сосиски Сочинки по-баварски,  0.4кг, ТМ Стародворье  ПОКОМ</v>
          </cell>
          <cell r="B50" t="str">
            <v>шт</v>
          </cell>
        </row>
        <row r="51">
          <cell r="A51" t="str">
            <v xml:space="preserve"> 312  Ветчина Филейская ТМ Вязанка ТС Столичная ВЕС  ПОКОМ </v>
          </cell>
          <cell r="B51" t="str">
            <v>кг</v>
          </cell>
        </row>
        <row r="52">
          <cell r="A52" t="str">
            <v xml:space="preserve"> 313 Колбаса вареная Молокуша ТМ Вязанка в оболочке полиамид. ВЕС  ПОКОМ</v>
          </cell>
          <cell r="B52" t="str">
            <v>кг</v>
          </cell>
        </row>
        <row r="53">
          <cell r="A53" t="str">
            <v xml:space="preserve"> 339  Колбаса вареная Филейская ТМ Вязанка ТС Классическая, 0,40 кг.  ПОКОМ</v>
          </cell>
          <cell r="B53" t="str">
            <v>шт</v>
          </cell>
        </row>
        <row r="54">
          <cell r="A54" t="str">
            <v xml:space="preserve">314 Колбаса вареная Филейская ТМ Вязанка ТС Классическая в оболочке полиамид.  ПОКОМ </v>
          </cell>
          <cell r="B54" t="str">
            <v>кг</v>
          </cell>
        </row>
        <row r="55">
          <cell r="A55" t="str">
            <v>315 Колбаса Нежная ТМ Зареченские ТС Зареченские продукты в оболочкНТУ.  изделие вар  ПОКОМ</v>
          </cell>
          <cell r="B55" t="str">
            <v>кг</v>
          </cell>
        </row>
        <row r="56">
          <cell r="A56" t="str">
            <v>318 Сосиски Датские ТМ Зареченские колбасы ТС Зареченские п полиамид в модифициров  ПОКОМ</v>
          </cell>
          <cell r="B56" t="str">
            <v>кг</v>
          </cell>
        </row>
        <row r="57">
          <cell r="A57" t="str">
            <v>У_231  Колбаса Молочная по-стародворски, ВЕС   ПОКОМ</v>
          </cell>
          <cell r="B57" t="str">
            <v>кг</v>
          </cell>
        </row>
        <row r="58">
          <cell r="A58" t="str">
            <v>340 Ветчина Запекуша с сочным окороком ТМ Стародворские колбасы ТС Вязанка в обо 0,42 кг. ПОКОМ</v>
          </cell>
          <cell r="B58" t="str">
            <v>шт</v>
          </cell>
        </row>
        <row r="59">
          <cell r="A59" t="str">
            <v xml:space="preserve"> 047  Кол Баварская, белков.обол. в термоусад. пакете 0.17 кг, ТМ Стародворье  ПОКОМ</v>
          </cell>
          <cell r="B59" t="str">
            <v>шт</v>
          </cell>
        </row>
        <row r="60">
          <cell r="A60" t="str">
            <v>344 Колбаса Салями Финская ТМ Стародворски колбасы ТС Вязанка в оболочке фиброуз в вак 0,35 кг ПОКОМ</v>
          </cell>
          <cell r="B60" t="str">
            <v>шт</v>
          </cell>
        </row>
        <row r="61">
          <cell r="A61" t="str">
            <v xml:space="preserve"> 115  Колбаса Салями Филейбургская зернистая, в/у 0,35 кг срез, БАВАРУШКА ПОКОМ</v>
          </cell>
          <cell r="B61" t="str">
            <v>шт</v>
          </cell>
        </row>
        <row r="62">
          <cell r="A62" t="str">
            <v xml:space="preserve"> 117  Колбаса Сервелат Филейбургский с ароматными пряностями, в/у 0,35 кг срез, БАВАРУШКА ПОКОМ</v>
          </cell>
          <cell r="B62" t="str">
            <v>шт</v>
          </cell>
        </row>
        <row r="63">
          <cell r="A63" t="str">
            <v>346 Колбаса Сервелат Филейбургский с копченой грудинкой ТМ Баварушка в оболов/у 0,35 кг срез  ПОКОМ</v>
          </cell>
          <cell r="B63" t="str">
            <v>шт</v>
          </cell>
        </row>
        <row r="64">
          <cell r="A64" t="str">
            <v xml:space="preserve"> 118  Колбаса Сервелат Филейбургский с филе сочного окорока, в/у 0,35 кг срез, БАВАРУШКА ПОКОМ</v>
          </cell>
          <cell r="B64" t="str">
            <v>шт</v>
          </cell>
        </row>
        <row r="65">
          <cell r="A65" t="str">
            <v>Вареные колбасы Докторская ГОСТ Дугушка Фикс.вес 0,4 Вектор Дугушка</v>
          </cell>
          <cell r="B65" t="str">
            <v>шт</v>
          </cell>
        </row>
        <row r="66">
          <cell r="A66" t="str">
            <v xml:space="preserve"> 064  Колбаса Молочная Дугушка, вектор 0,4 кг, ТМ Стародворье  ПОКОМ</v>
          </cell>
          <cell r="B66" t="str">
            <v>шт</v>
          </cell>
        </row>
        <row r="67">
          <cell r="A67" t="str">
            <v>343 Колбаса Докторская оригинальная ТМ Особый рецепт в оболочке полиамид 0,4 кг.  ПОКОМ</v>
          </cell>
          <cell r="B67" t="str">
            <v>шт</v>
          </cell>
        </row>
        <row r="68">
          <cell r="A68" t="str">
            <v>342 Колбаса вареная Филейбургская ТМ Баварушка ТС Баварушка в оболочке вектор 0,45 кг  ПОКОМ</v>
          </cell>
          <cell r="B68" t="str">
            <v>шт</v>
          </cell>
        </row>
        <row r="69">
          <cell r="A69" t="str">
            <v xml:space="preserve"> 054  Колбаса вареная Филейбургская с филе сочного окорока, 0,45 кг, БАВАРУШКА ПОКОМ</v>
          </cell>
          <cell r="B69" t="str">
            <v>шт</v>
          </cell>
        </row>
        <row r="70">
          <cell r="A70" t="str">
            <v xml:space="preserve"> 060  Колбаса Докторская стародворская  0,5 кг,ПОКОМ</v>
          </cell>
          <cell r="B70" t="str">
            <v>шт</v>
          </cell>
        </row>
        <row r="71">
          <cell r="A71" t="str">
            <v xml:space="preserve"> 059  Колбаса Докторская по-стародворски  0.5 кг, ПОКОМ</v>
          </cell>
          <cell r="B71" t="str">
            <v>шт</v>
          </cell>
        </row>
        <row r="72">
          <cell r="A72" t="str">
            <v xml:space="preserve"> 120  Паштет печеночный Копченый бекон со вкусом копченого бекона 0,1 кг ПОКОМ</v>
          </cell>
          <cell r="B72" t="str">
            <v>шт</v>
          </cell>
        </row>
        <row r="73">
          <cell r="A73" t="str">
            <v>347 Паштет печеночный со сливочным маслом ТМ Стародворье ламистер 0,1 кг. Консервы   ПОКОМ</v>
          </cell>
          <cell r="B73" t="str">
            <v>шт</v>
          </cell>
        </row>
        <row r="74">
          <cell r="A74" t="str">
            <v xml:space="preserve"> 091  Сардельки Баварские, МГС 0.38кг, ТМ Стародворье  ПОКОМ</v>
          </cell>
          <cell r="B74" t="str">
            <v>шт</v>
          </cell>
        </row>
        <row r="75">
          <cell r="A75" t="str">
            <v>Сардельки Сочные Особая Весовые NDX мгс Особый рецепт</v>
          </cell>
          <cell r="B75" t="str">
            <v>кг</v>
          </cell>
        </row>
        <row r="76">
          <cell r="A76" t="str">
            <v>351 Сосиски Филейбургские с грудкой ТМ Баварушка в оболо амицел в моди газовой среде 0,33 кг  Поком</v>
          </cell>
          <cell r="B76" t="str">
            <v>шт</v>
          </cell>
        </row>
        <row r="77">
          <cell r="A77" t="str">
            <v>Сосиски Молочные для завтрака Особая Без свинины Фикс.вес 0,4 П/а мгс Особый рецепт</v>
          </cell>
          <cell r="B77" t="str">
            <v>шт</v>
          </cell>
        </row>
        <row r="78">
          <cell r="A78" t="str">
            <v>348 Сосиски Баварские с сыром ТМ Стародворье в оболочке айпил в мод газовой среде 0,42 кг.  ПОКОМ</v>
          </cell>
          <cell r="B78" t="str">
            <v>шт</v>
          </cell>
        </row>
        <row r="79">
          <cell r="A79" t="str">
            <v>349 Сосиски Баварские ТМ Стародворье в оболочке айпи в модифицированной газовой среде 0,42 кг  ПОКОМ</v>
          </cell>
          <cell r="B79" t="str">
            <v>шт</v>
          </cell>
        </row>
        <row r="80">
          <cell r="A80" t="str">
            <v xml:space="preserve"> 108  Сосиски С сыром,  0.42кг,ядрена копоть ПОКОМ</v>
          </cell>
          <cell r="B80" t="str">
            <v>шт</v>
          </cell>
        </row>
        <row r="81">
          <cell r="A81" t="str">
            <v>350 Сосиски Молокуши миникушай ТМ Вязанка в оболочке амицел в модифиц газовой среде 0,45 кг  Поком</v>
          </cell>
          <cell r="B81" t="str">
            <v>шт</v>
          </cell>
        </row>
        <row r="82">
          <cell r="A82" t="str">
            <v xml:space="preserve"> 029  Сосиски Венские, Вязанка NDX МГС, 0.5кг, ПОКОМ</v>
          </cell>
          <cell r="B82" t="str">
            <v>шт</v>
          </cell>
        </row>
        <row r="83">
          <cell r="A83" t="str">
            <v xml:space="preserve"> 114  Сосиски Филейбургские с филе сочного окорока, 0,55 кг, БАВАРУШКА ПОКОМ</v>
          </cell>
          <cell r="B83" t="str">
            <v>шт</v>
          </cell>
        </row>
        <row r="84">
          <cell r="A84" t="str">
            <v xml:space="preserve"> 100  Сосиски Баварушки, 0.6кг, БАВАРУШКА ПОКОМ</v>
          </cell>
          <cell r="B84" t="str">
            <v>шт</v>
          </cell>
        </row>
        <row r="85">
          <cell r="A85" t="str">
            <v>Сосиски Сочинки с сочной грудинкой Бордо Фикс.вес 0,4 П/а мгс Стародворье</v>
          </cell>
          <cell r="B85" t="str">
            <v>шт</v>
          </cell>
        </row>
        <row r="86">
          <cell r="A86" t="str">
            <v>Сосиски Сочинки с сочным окороком Бордо Фикс.вес 0,4 П/а мгс Стародворье</v>
          </cell>
          <cell r="B86" t="str">
            <v>шт</v>
          </cell>
        </row>
        <row r="87">
          <cell r="A87" t="str">
            <v>В/к колбасы Сервелат Мясорубский с мелкорубленным окороком срез Бордо Фикс.вес 0,35 фиброуз Стародворье</v>
          </cell>
          <cell r="B87" t="str">
            <v>шт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2"/>
  <sheetViews>
    <sheetView tabSelected="1" topLeftCell="A7" zoomScaleNormal="100" workbookViewId="0">
      <selection activeCell="B36" sqref="B36"/>
    </sheetView>
  </sheetViews>
  <sheetFormatPr defaultColWidth="9" defaultRowHeight="15" x14ac:dyDescent="0.25"/>
  <cols>
    <col min="1" max="1" width="11.140625" bestFit="1" customWidth="1"/>
    <col min="2" max="2" width="86.7109375" style="2" bestFit="1" customWidth="1"/>
    <col min="3" max="3" width="14.140625" style="2" customWidth="1"/>
    <col min="4" max="4" width="7.140625" style="1" bestFit="1" customWidth="1"/>
    <col min="7" max="8" width="11.85546875" customWidth="1"/>
    <col min="9" max="10" width="9" style="47"/>
    <col min="11" max="11" width="9.5703125" style="47" bestFit="1" customWidth="1"/>
    <col min="12" max="12" width="12.140625" style="47" bestFit="1" customWidth="1"/>
    <col min="13" max="13" width="71.85546875" style="47" customWidth="1"/>
  </cols>
  <sheetData>
    <row r="1" spans="1:13" ht="45.75" thickBot="1" x14ac:dyDescent="0.3">
      <c r="A1" s="41" t="s">
        <v>3</v>
      </c>
      <c r="B1" s="42" t="s">
        <v>0</v>
      </c>
      <c r="C1" s="42" t="s">
        <v>1</v>
      </c>
      <c r="D1" s="43" t="s">
        <v>6</v>
      </c>
      <c r="E1" s="44" t="s">
        <v>5</v>
      </c>
      <c r="F1" s="44" t="s">
        <v>4</v>
      </c>
      <c r="G1" s="53" t="s">
        <v>2</v>
      </c>
      <c r="H1" s="54" t="s">
        <v>114</v>
      </c>
      <c r="I1" s="52" t="s">
        <v>13</v>
      </c>
      <c r="J1" s="45" t="s">
        <v>14</v>
      </c>
      <c r="K1" s="45" t="s">
        <v>15</v>
      </c>
      <c r="L1" s="45" t="s">
        <v>16</v>
      </c>
      <c r="M1" s="46" t="s">
        <v>0</v>
      </c>
    </row>
    <row r="2" spans="1:13" x14ac:dyDescent="0.25">
      <c r="A2" s="32">
        <v>4301020179</v>
      </c>
      <c r="B2" s="33" t="s">
        <v>115</v>
      </c>
      <c r="C2" s="34">
        <v>4607091384178</v>
      </c>
      <c r="D2" s="35">
        <v>320</v>
      </c>
      <c r="E2" s="36">
        <v>0.4</v>
      </c>
      <c r="F2" s="50">
        <v>128</v>
      </c>
      <c r="G2" s="37">
        <v>136.54</v>
      </c>
      <c r="H2" s="55" t="str">
        <f>VLOOKUP(B2,[1]TDSheet!$A$1:$B$65536,2,0)</f>
        <v>шт</v>
      </c>
      <c r="I2" s="38" t="s">
        <v>17</v>
      </c>
      <c r="J2" s="39" t="s">
        <v>18</v>
      </c>
      <c r="K2" s="39">
        <v>4301020179</v>
      </c>
      <c r="L2" s="48">
        <v>4607091384178</v>
      </c>
      <c r="M2" s="40" t="s">
        <v>19</v>
      </c>
    </row>
    <row r="3" spans="1:13" x14ac:dyDescent="0.25">
      <c r="A3" s="19">
        <v>4301020183</v>
      </c>
      <c r="B3" s="9" t="s">
        <v>116</v>
      </c>
      <c r="C3" s="10">
        <v>4607091384765</v>
      </c>
      <c r="D3" s="4">
        <v>250</v>
      </c>
      <c r="E3" s="3">
        <v>0.42</v>
      </c>
      <c r="F3" s="13">
        <v>105</v>
      </c>
      <c r="G3" s="28">
        <v>232.79</v>
      </c>
      <c r="H3" s="55" t="str">
        <f>VLOOKUP(B3,[1]TDSheet!$A$1:$B$65536,2,0)</f>
        <v>шт</v>
      </c>
      <c r="I3" s="38" t="s">
        <v>20</v>
      </c>
      <c r="J3" s="39" t="s">
        <v>21</v>
      </c>
      <c r="K3" s="39">
        <v>4301020183</v>
      </c>
      <c r="L3" s="48">
        <v>4607091384765</v>
      </c>
      <c r="M3" s="40" t="s">
        <v>22</v>
      </c>
    </row>
    <row r="4" spans="1:13" x14ac:dyDescent="0.25">
      <c r="A4" s="19">
        <v>4301032015</v>
      </c>
      <c r="B4" s="9" t="s">
        <v>117</v>
      </c>
      <c r="C4" s="10">
        <v>4607091383102</v>
      </c>
      <c r="D4" s="4">
        <v>210.08219178082192</v>
      </c>
      <c r="E4" s="3">
        <v>0.17</v>
      </c>
      <c r="F4" s="13">
        <v>35.71397260273973</v>
      </c>
      <c r="G4" s="28">
        <v>166.66</v>
      </c>
      <c r="H4" s="55" t="str">
        <f>VLOOKUP(B4,[1]TDSheet!$A$1:$B$65536,2,0)</f>
        <v>шт</v>
      </c>
      <c r="I4" s="38" t="s">
        <v>23</v>
      </c>
      <c r="J4" s="39" t="s">
        <v>24</v>
      </c>
      <c r="K4" s="39">
        <v>4301032015</v>
      </c>
      <c r="L4" s="48">
        <v>4607091383102</v>
      </c>
      <c r="M4" s="40" t="s">
        <v>25</v>
      </c>
    </row>
    <row r="5" spans="1:13" x14ac:dyDescent="0.25">
      <c r="A5" s="19">
        <v>4301031066</v>
      </c>
      <c r="B5" s="9" t="s">
        <v>118</v>
      </c>
      <c r="C5" s="10">
        <v>4607091383836</v>
      </c>
      <c r="D5" s="4">
        <v>250</v>
      </c>
      <c r="E5" s="3">
        <v>0.3</v>
      </c>
      <c r="F5" s="13">
        <v>75</v>
      </c>
      <c r="G5" s="28">
        <v>127.02</v>
      </c>
      <c r="H5" s="55" t="str">
        <f>VLOOKUP(B5,[1]TDSheet!$A$1:$B$65536,2,0)</f>
        <v>шт</v>
      </c>
      <c r="I5" s="38" t="s">
        <v>26</v>
      </c>
      <c r="J5" s="39" t="s">
        <v>27</v>
      </c>
      <c r="K5" s="39">
        <v>4301031066</v>
      </c>
      <c r="L5" s="48">
        <v>4607091383836</v>
      </c>
      <c r="M5" s="40" t="s">
        <v>28</v>
      </c>
    </row>
    <row r="6" spans="1:13" x14ac:dyDescent="0.25">
      <c r="A6" s="19">
        <v>4301030962</v>
      </c>
      <c r="B6" s="9" t="s">
        <v>119</v>
      </c>
      <c r="C6" s="10">
        <v>4607091386547</v>
      </c>
      <c r="D6" s="4">
        <v>220</v>
      </c>
      <c r="E6" s="3">
        <v>0.35</v>
      </c>
      <c r="F6" s="13">
        <v>77</v>
      </c>
      <c r="G6" s="28">
        <v>194.22</v>
      </c>
      <c r="H6" s="55" t="str">
        <f>VLOOKUP(B6,[1]TDSheet!$A$1:$B$65536,2,0)</f>
        <v>шт</v>
      </c>
      <c r="I6" s="38" t="s">
        <v>29</v>
      </c>
      <c r="J6" s="39" t="s">
        <v>30</v>
      </c>
      <c r="K6" s="39">
        <v>4301030962</v>
      </c>
      <c r="L6" s="48">
        <v>4607091386547</v>
      </c>
      <c r="M6" s="40" t="s">
        <v>31</v>
      </c>
    </row>
    <row r="7" spans="1:13" ht="22.5" x14ac:dyDescent="0.25">
      <c r="A7" s="19">
        <v>4301031178</v>
      </c>
      <c r="B7" s="9" t="s">
        <v>120</v>
      </c>
      <c r="C7" s="10">
        <v>4607091384338</v>
      </c>
      <c r="D7" s="4">
        <v>164.18918918918919</v>
      </c>
      <c r="E7" s="3">
        <v>0.35</v>
      </c>
      <c r="F7" s="13">
        <v>57.46621621621621</v>
      </c>
      <c r="G7" s="28">
        <v>188.4</v>
      </c>
      <c r="H7" s="55" t="str">
        <f>VLOOKUP(B7,[1]TDSheet!$A$1:$B$65536,2,0)</f>
        <v>шт</v>
      </c>
      <c r="I7" s="38" t="s">
        <v>32</v>
      </c>
      <c r="J7" s="39" t="s">
        <v>33</v>
      </c>
      <c r="K7" s="39">
        <v>4301031178</v>
      </c>
      <c r="L7" s="48">
        <v>4607091384338</v>
      </c>
      <c r="M7" s="40" t="s">
        <v>34</v>
      </c>
    </row>
    <row r="8" spans="1:13" ht="22.5" x14ac:dyDescent="0.25">
      <c r="A8" s="19">
        <v>4301031122</v>
      </c>
      <c r="B8" s="9" t="s">
        <v>121</v>
      </c>
      <c r="C8" s="10">
        <v>4607091389524</v>
      </c>
      <c r="D8" s="4">
        <v>157.5</v>
      </c>
      <c r="E8" s="3">
        <v>0.35</v>
      </c>
      <c r="F8" s="13">
        <v>55.125</v>
      </c>
      <c r="G8" s="28">
        <v>180.26</v>
      </c>
      <c r="H8" s="55" t="str">
        <f>VLOOKUP(B8,[1]TDSheet!$A$1:$B$65536,2,0)</f>
        <v>шт</v>
      </c>
      <c r="I8" s="38" t="s">
        <v>35</v>
      </c>
      <c r="J8" s="39" t="s">
        <v>36</v>
      </c>
      <c r="K8" s="39">
        <v>4301031171</v>
      </c>
      <c r="L8" s="48">
        <v>4607091389524</v>
      </c>
      <c r="M8" s="40" t="s">
        <v>37</v>
      </c>
    </row>
    <row r="9" spans="1:13" ht="22.5" x14ac:dyDescent="0.25">
      <c r="A9" s="19">
        <v>4301031170</v>
      </c>
      <c r="B9" s="9" t="s">
        <v>122</v>
      </c>
      <c r="C9" s="10">
        <v>4607091384345</v>
      </c>
      <c r="D9" s="4">
        <v>167.2</v>
      </c>
      <c r="E9" s="3">
        <v>0.35</v>
      </c>
      <c r="F9" s="13">
        <v>58.519999999999989</v>
      </c>
      <c r="G9" s="28">
        <v>188.4</v>
      </c>
      <c r="H9" s="55" t="str">
        <f>VLOOKUP(B9,[1]TDSheet!$A$1:$B$65536,2,0)</f>
        <v>шт</v>
      </c>
      <c r="I9" s="38" t="s">
        <v>38</v>
      </c>
      <c r="J9" s="39" t="s">
        <v>39</v>
      </c>
      <c r="K9" s="39">
        <v>4301031170</v>
      </c>
      <c r="L9" s="48">
        <v>4607091384345</v>
      </c>
      <c r="M9" s="40" t="s">
        <v>40</v>
      </c>
    </row>
    <row r="10" spans="1:13" ht="22.5" x14ac:dyDescent="0.25">
      <c r="A10" s="19">
        <v>4301031131</v>
      </c>
      <c r="B10" s="9" t="s">
        <v>123</v>
      </c>
      <c r="C10" s="10">
        <v>4607091389531</v>
      </c>
      <c r="D10" s="4">
        <v>188.37209302325581</v>
      </c>
      <c r="E10" s="3">
        <v>0.35</v>
      </c>
      <c r="F10" s="13">
        <v>65.930232558139537</v>
      </c>
      <c r="G10" s="28">
        <v>186.1</v>
      </c>
      <c r="H10" s="55" t="str">
        <f>VLOOKUP(B10,[1]TDSheet!$A$1:$B$65536,2,0)</f>
        <v>шт</v>
      </c>
      <c r="I10" s="38" t="s">
        <v>41</v>
      </c>
      <c r="J10" s="39" t="s">
        <v>42</v>
      </c>
      <c r="K10" s="39">
        <v>4301031172</v>
      </c>
      <c r="L10" s="48">
        <v>4607091389531</v>
      </c>
      <c r="M10" s="40" t="s">
        <v>43</v>
      </c>
    </row>
    <row r="11" spans="1:13" x14ac:dyDescent="0.25">
      <c r="A11" s="20"/>
      <c r="B11" s="11" t="s">
        <v>10</v>
      </c>
      <c r="C11" s="12">
        <v>4607091389036</v>
      </c>
      <c r="D11" s="4">
        <v>350</v>
      </c>
      <c r="E11" s="3">
        <v>0.4</v>
      </c>
      <c r="F11" s="13">
        <v>140</v>
      </c>
      <c r="G11" s="28">
        <v>195.22</v>
      </c>
      <c r="H11" s="55" t="str">
        <f>VLOOKUP(B11,[1]TDSheet!$A$1:$B$65536,2,0)</f>
        <v>шт</v>
      </c>
      <c r="I11" s="38" t="s">
        <v>44</v>
      </c>
      <c r="J11" s="39" t="s">
        <v>45</v>
      </c>
      <c r="K11" s="39">
        <v>4301011142</v>
      </c>
      <c r="L11" s="48">
        <v>4607091389036</v>
      </c>
      <c r="M11" s="40" t="s">
        <v>10</v>
      </c>
    </row>
    <row r="12" spans="1:13" x14ac:dyDescent="0.25">
      <c r="A12" s="19">
        <v>4301011068</v>
      </c>
      <c r="B12" s="9" t="s">
        <v>124</v>
      </c>
      <c r="C12" s="10">
        <v>4607091389098</v>
      </c>
      <c r="D12" s="4">
        <v>329.81142857142856</v>
      </c>
      <c r="E12" s="3">
        <v>0.4</v>
      </c>
      <c r="F12" s="13">
        <v>131.92457142857143</v>
      </c>
      <c r="G12" s="28">
        <v>161.75</v>
      </c>
      <c r="H12" s="55" t="str">
        <f>VLOOKUP(B12,[1]TDSheet!$A$1:$B$65536,2,0)</f>
        <v>шт</v>
      </c>
      <c r="I12" s="38" t="s">
        <v>46</v>
      </c>
      <c r="J12" s="39" t="s">
        <v>47</v>
      </c>
      <c r="K12" s="39">
        <v>4301011190</v>
      </c>
      <c r="L12" s="48">
        <v>4607091389098</v>
      </c>
      <c r="M12" s="40" t="s">
        <v>48</v>
      </c>
    </row>
    <row r="13" spans="1:13" ht="22.5" x14ac:dyDescent="0.25">
      <c r="A13" s="19">
        <v>4301011303</v>
      </c>
      <c r="B13" s="9" t="s">
        <v>125</v>
      </c>
      <c r="C13" s="10">
        <v>4607091384680</v>
      </c>
      <c r="D13" s="4">
        <v>700</v>
      </c>
      <c r="E13" s="3">
        <v>0.4</v>
      </c>
      <c r="F13" s="13">
        <v>280</v>
      </c>
      <c r="G13" s="28">
        <v>92.18</v>
      </c>
      <c r="H13" s="55" t="str">
        <f>VLOOKUP(B13,[1]TDSheet!$A$1:$B$65536,2,0)</f>
        <v>шт</v>
      </c>
      <c r="I13" s="38" t="s">
        <v>49</v>
      </c>
      <c r="J13" s="39" t="s">
        <v>50</v>
      </c>
      <c r="K13" s="39">
        <v>4301011303</v>
      </c>
      <c r="L13" s="48">
        <v>4607091384680</v>
      </c>
      <c r="M13" s="40" t="s">
        <v>51</v>
      </c>
    </row>
    <row r="14" spans="1:13" x14ac:dyDescent="0.25">
      <c r="A14" s="19">
        <v>4301011427</v>
      </c>
      <c r="B14" s="9" t="s">
        <v>126</v>
      </c>
      <c r="C14" s="10">
        <v>4607091389692</v>
      </c>
      <c r="D14" s="4">
        <v>187.86206896551724</v>
      </c>
      <c r="E14" s="3">
        <v>0.45</v>
      </c>
      <c r="F14" s="13">
        <v>84.537931034482753</v>
      </c>
      <c r="G14" s="28">
        <v>190.72</v>
      </c>
      <c r="H14" s="55" t="str">
        <f>VLOOKUP(B14,[1]TDSheet!$A$1:$B$65536,2,0)</f>
        <v>шт</v>
      </c>
      <c r="I14" s="38" t="s">
        <v>52</v>
      </c>
      <c r="J14" s="39" t="s">
        <v>53</v>
      </c>
      <c r="K14" s="39">
        <v>4301011427</v>
      </c>
      <c r="L14" s="48">
        <v>4607091389692</v>
      </c>
      <c r="M14" s="40" t="s">
        <v>54</v>
      </c>
    </row>
    <row r="15" spans="1:13" ht="22.5" x14ac:dyDescent="0.25">
      <c r="A15" s="19">
        <v>4301011275</v>
      </c>
      <c r="B15" s="9" t="s">
        <v>127</v>
      </c>
      <c r="C15" s="10">
        <v>4607091389708</v>
      </c>
      <c r="D15" s="4">
        <v>43.199999999999989</v>
      </c>
      <c r="E15" s="3">
        <v>0.45</v>
      </c>
      <c r="F15" s="13">
        <v>19.439999999999994</v>
      </c>
      <c r="G15" s="28">
        <v>190.72</v>
      </c>
      <c r="H15" s="55" t="str">
        <f>VLOOKUP(B15,[1]TDSheet!$A$1:$B$65536,2,0)</f>
        <v>шт</v>
      </c>
      <c r="I15" s="38" t="s">
        <v>55</v>
      </c>
      <c r="J15" s="39" t="s">
        <v>56</v>
      </c>
      <c r="K15" s="39">
        <v>4301011428</v>
      </c>
      <c r="L15" s="48">
        <v>4607091389708</v>
      </c>
      <c r="M15" s="40" t="s">
        <v>57</v>
      </c>
    </row>
    <row r="16" spans="1:13" x14ac:dyDescent="0.25">
      <c r="A16" s="19">
        <v>4301011053</v>
      </c>
      <c r="B16" s="9" t="s">
        <v>128</v>
      </c>
      <c r="C16" s="10">
        <v>4607091386011</v>
      </c>
      <c r="D16" s="4">
        <v>325.75697211155381</v>
      </c>
      <c r="E16" s="3">
        <v>0.5</v>
      </c>
      <c r="F16" s="13">
        <v>162.8784860557769</v>
      </c>
      <c r="G16" s="28">
        <v>165.2</v>
      </c>
      <c r="H16" s="55" t="str">
        <f>VLOOKUP(B16,[1]TDSheet!$A$1:$B$65536,2,0)</f>
        <v>шт</v>
      </c>
      <c r="I16" s="38" t="s">
        <v>58</v>
      </c>
      <c r="J16" s="39" t="s">
        <v>59</v>
      </c>
      <c r="K16" s="39">
        <v>4301011328</v>
      </c>
      <c r="L16" s="48">
        <v>4607091386011</v>
      </c>
      <c r="M16" s="40" t="s">
        <v>60</v>
      </c>
    </row>
    <row r="17" spans="1:13" ht="22.5" x14ac:dyDescent="0.25">
      <c r="A17" s="19">
        <v>4301010933</v>
      </c>
      <c r="B17" s="9" t="s">
        <v>129</v>
      </c>
      <c r="C17" s="10">
        <v>4607091387438</v>
      </c>
      <c r="D17" s="4">
        <v>433.8144736842105</v>
      </c>
      <c r="E17" s="3">
        <v>0.5</v>
      </c>
      <c r="F17" s="13">
        <v>216.90723684210525</v>
      </c>
      <c r="G17" s="28">
        <v>133.81</v>
      </c>
      <c r="H17" s="55" t="str">
        <f>VLOOKUP(B17,[1]TDSheet!$A$1:$B$65536,2,0)</f>
        <v>шт</v>
      </c>
      <c r="I17" s="38" t="s">
        <v>61</v>
      </c>
      <c r="J17" s="39" t="s">
        <v>62</v>
      </c>
      <c r="K17" s="39">
        <v>4301011316</v>
      </c>
      <c r="L17" s="48">
        <v>4607091387438</v>
      </c>
      <c r="M17" s="40" t="s">
        <v>63</v>
      </c>
    </row>
    <row r="18" spans="1:13" x14ac:dyDescent="0.25">
      <c r="A18" s="19">
        <v>4301030368</v>
      </c>
      <c r="B18" s="9" t="s">
        <v>130</v>
      </c>
      <c r="C18" s="10">
        <v>4607091383232</v>
      </c>
      <c r="D18" s="4">
        <v>225</v>
      </c>
      <c r="E18" s="3">
        <v>0.28000000000000003</v>
      </c>
      <c r="F18" s="13">
        <v>63.000000000000007</v>
      </c>
      <c r="G18" s="28">
        <v>117.1</v>
      </c>
      <c r="H18" s="55" t="str">
        <f>VLOOKUP(B18,[1]TDSheet!$A$1:$B$65536,2,0)</f>
        <v>шт</v>
      </c>
      <c r="I18" s="38" t="s">
        <v>64</v>
      </c>
      <c r="J18" s="39" t="s">
        <v>65</v>
      </c>
      <c r="K18" s="39">
        <v>4301030368</v>
      </c>
      <c r="L18" s="48">
        <v>4607091383232</v>
      </c>
      <c r="M18" s="40" t="s">
        <v>66</v>
      </c>
    </row>
    <row r="19" spans="1:13" x14ac:dyDescent="0.25">
      <c r="A19" s="19">
        <v>4301180002</v>
      </c>
      <c r="B19" s="9" t="s">
        <v>131</v>
      </c>
      <c r="C19" s="10">
        <v>4680115880122</v>
      </c>
      <c r="D19" s="4">
        <v>1000</v>
      </c>
      <c r="E19" s="3">
        <v>0.1</v>
      </c>
      <c r="F19" s="13">
        <v>100</v>
      </c>
      <c r="G19" s="28">
        <v>37.200000000000003</v>
      </c>
      <c r="H19" s="55" t="str">
        <f>VLOOKUP(B19,[1]TDSheet!$A$1:$B$65536,2,0)</f>
        <v>шт</v>
      </c>
      <c r="I19" s="38" t="s">
        <v>67</v>
      </c>
      <c r="J19" s="39" t="s">
        <v>68</v>
      </c>
      <c r="K19" s="39">
        <v>4301180002</v>
      </c>
      <c r="L19" s="48">
        <v>4680115880122</v>
      </c>
      <c r="M19" s="40" t="s">
        <v>69</v>
      </c>
    </row>
    <row r="20" spans="1:13" x14ac:dyDescent="0.25">
      <c r="A20" s="19">
        <v>4301180001</v>
      </c>
      <c r="B20" s="9" t="s">
        <v>132</v>
      </c>
      <c r="C20" s="10">
        <v>4680115880016</v>
      </c>
      <c r="D20" s="4">
        <v>1300</v>
      </c>
      <c r="E20" s="3">
        <v>0.1</v>
      </c>
      <c r="F20" s="13">
        <v>130</v>
      </c>
      <c r="G20" s="28">
        <v>46.8</v>
      </c>
      <c r="H20" s="55" t="str">
        <f>VLOOKUP(B20,[1]TDSheet!$A$1:$B$65536,2,0)</f>
        <v>шт</v>
      </c>
      <c r="I20" s="38" t="s">
        <v>70</v>
      </c>
      <c r="J20" s="39" t="s">
        <v>71</v>
      </c>
      <c r="K20" s="39">
        <v>4301180001</v>
      </c>
      <c r="L20" s="48">
        <v>4680115880016</v>
      </c>
      <c r="M20" s="40" t="s">
        <v>72</v>
      </c>
    </row>
    <row r="21" spans="1:13" x14ac:dyDescent="0.25">
      <c r="A21" s="19">
        <v>4301060280</v>
      </c>
      <c r="B21" s="9" t="s">
        <v>133</v>
      </c>
      <c r="C21" s="10">
        <v>4607091388831</v>
      </c>
      <c r="D21" s="4">
        <v>91.619433198380563</v>
      </c>
      <c r="E21" s="3">
        <v>0.38</v>
      </c>
      <c r="F21" s="13">
        <v>34.815384615384616</v>
      </c>
      <c r="G21" s="28">
        <v>134.02000000000001</v>
      </c>
      <c r="H21" s="55" t="str">
        <f>VLOOKUP(B21,[1]TDSheet!$A$1:$B$65536,2,0)</f>
        <v>шт</v>
      </c>
      <c r="I21" s="38" t="s">
        <v>73</v>
      </c>
      <c r="J21" s="39" t="s">
        <v>74</v>
      </c>
      <c r="K21" s="39">
        <v>4301060324</v>
      </c>
      <c r="L21" s="48">
        <v>4607091388831</v>
      </c>
      <c r="M21" s="40" t="s">
        <v>75</v>
      </c>
    </row>
    <row r="22" spans="1:13" x14ac:dyDescent="0.25">
      <c r="A22" s="20"/>
      <c r="B22" s="11" t="s">
        <v>11</v>
      </c>
      <c r="C22" s="12">
        <v>4607091384673</v>
      </c>
      <c r="D22" s="4">
        <v>67</v>
      </c>
      <c r="E22" s="3">
        <v>1</v>
      </c>
      <c r="F22" s="13">
        <v>67</v>
      </c>
      <c r="G22" s="28">
        <v>218.45</v>
      </c>
      <c r="H22" s="55" t="str">
        <f>VLOOKUP(B22,[1]TDSheet!$A$1:$B$65536,2,0)</f>
        <v>кг</v>
      </c>
      <c r="I22" s="38" t="s">
        <v>76</v>
      </c>
      <c r="J22" s="39" t="s">
        <v>77</v>
      </c>
      <c r="K22" s="39">
        <v>4301060314</v>
      </c>
      <c r="L22" s="48">
        <v>4607091384673</v>
      </c>
      <c r="M22" s="40" t="s">
        <v>11</v>
      </c>
    </row>
    <row r="23" spans="1:13" ht="22.5" x14ac:dyDescent="0.25">
      <c r="A23" s="19">
        <v>4301051431</v>
      </c>
      <c r="B23" s="9" t="s">
        <v>134</v>
      </c>
      <c r="C23" s="10">
        <v>4607091389654</v>
      </c>
      <c r="D23" s="4">
        <v>187.46666666666667</v>
      </c>
      <c r="E23" s="3">
        <v>0.33</v>
      </c>
      <c r="F23" s="13">
        <v>61.864000000000004</v>
      </c>
      <c r="G23" s="28">
        <v>143.62</v>
      </c>
      <c r="H23" s="55" t="str">
        <f>VLOOKUP(B23,[1]TDSheet!$A$1:$B$65536,2,0)</f>
        <v>шт</v>
      </c>
      <c r="I23" s="38" t="s">
        <v>78</v>
      </c>
      <c r="J23" s="39" t="s">
        <v>79</v>
      </c>
      <c r="K23" s="39">
        <v>4301051431</v>
      </c>
      <c r="L23" s="48">
        <v>4607091389654</v>
      </c>
      <c r="M23" s="40" t="s">
        <v>80</v>
      </c>
    </row>
    <row r="24" spans="1:13" x14ac:dyDescent="0.25">
      <c r="A24" s="19">
        <v>4301051388</v>
      </c>
      <c r="B24" s="9" t="s">
        <v>135</v>
      </c>
      <c r="C24" s="10">
        <v>4680115881211</v>
      </c>
      <c r="D24" s="4">
        <v>228</v>
      </c>
      <c r="E24" s="3">
        <v>0.4</v>
      </c>
      <c r="F24" s="13">
        <v>91.2</v>
      </c>
      <c r="G24" s="28">
        <v>138.43</v>
      </c>
      <c r="H24" s="55" t="str">
        <f>VLOOKUP(B24,[1]TDSheet!$A$1:$B$65536,2,0)</f>
        <v>шт</v>
      </c>
      <c r="I24" s="38" t="s">
        <v>81</v>
      </c>
      <c r="J24" s="39" t="s">
        <v>82</v>
      </c>
      <c r="K24" s="39">
        <v>4301051384</v>
      </c>
      <c r="L24" s="48">
        <v>4680115881211</v>
      </c>
      <c r="M24" s="40" t="s">
        <v>83</v>
      </c>
    </row>
    <row r="25" spans="1:13" ht="22.5" x14ac:dyDescent="0.25">
      <c r="A25" s="20"/>
      <c r="B25" s="11" t="s">
        <v>12</v>
      </c>
      <c r="C25" s="12">
        <v>4607091384253</v>
      </c>
      <c r="D25" s="4">
        <v>114.00669642857144</v>
      </c>
      <c r="E25" s="3">
        <v>0.4</v>
      </c>
      <c r="F25" s="13">
        <v>45.602678571428584</v>
      </c>
      <c r="G25" s="28">
        <v>101.57</v>
      </c>
      <c r="H25" s="55" t="str">
        <f>VLOOKUP(B25,[1]TDSheet!$A$1:$B$65536,2,0)</f>
        <v>шт</v>
      </c>
      <c r="I25" s="38" t="s">
        <v>84</v>
      </c>
      <c r="J25" s="39" t="s">
        <v>85</v>
      </c>
      <c r="K25" s="39">
        <v>4301051297</v>
      </c>
      <c r="L25" s="48">
        <v>4607091384253</v>
      </c>
      <c r="M25" s="40" t="s">
        <v>12</v>
      </c>
    </row>
    <row r="26" spans="1:13" x14ac:dyDescent="0.25">
      <c r="A26" s="19">
        <v>4301051300</v>
      </c>
      <c r="B26" s="9" t="s">
        <v>136</v>
      </c>
      <c r="C26" s="10">
        <v>4607091383959</v>
      </c>
      <c r="D26" s="4">
        <v>350</v>
      </c>
      <c r="E26" s="3">
        <v>0.42</v>
      </c>
      <c r="F26" s="13">
        <v>147</v>
      </c>
      <c r="G26" s="28">
        <v>127.87</v>
      </c>
      <c r="H26" s="55" t="str">
        <f>VLOOKUP(B26,[1]TDSheet!$A$1:$B$65536,2,0)</f>
        <v>шт</v>
      </c>
      <c r="I26" s="38" t="s">
        <v>86</v>
      </c>
      <c r="J26" s="39" t="s">
        <v>87</v>
      </c>
      <c r="K26" s="39">
        <v>4301051300</v>
      </c>
      <c r="L26" s="48">
        <v>4607091383959</v>
      </c>
      <c r="M26" s="40" t="s">
        <v>88</v>
      </c>
    </row>
    <row r="27" spans="1:13" x14ac:dyDescent="0.25">
      <c r="A27" s="19">
        <v>4301051109</v>
      </c>
      <c r="B27" s="9" t="s">
        <v>137</v>
      </c>
      <c r="C27" s="10">
        <v>4607091383942</v>
      </c>
      <c r="D27" s="4">
        <v>1000</v>
      </c>
      <c r="E27" s="3">
        <v>0.42</v>
      </c>
      <c r="F27" s="13">
        <v>420</v>
      </c>
      <c r="G27" s="28">
        <v>109.54</v>
      </c>
      <c r="H27" s="55" t="str">
        <f>VLOOKUP(B27,[1]TDSheet!$A$1:$B$65536,2,0)</f>
        <v>шт</v>
      </c>
      <c r="I27" s="38" t="s">
        <v>89</v>
      </c>
      <c r="J27" s="39" t="s">
        <v>90</v>
      </c>
      <c r="K27" s="39">
        <v>4301051109</v>
      </c>
      <c r="L27" s="48">
        <v>4607091383942</v>
      </c>
      <c r="M27" s="40" t="s">
        <v>91</v>
      </c>
    </row>
    <row r="28" spans="1:13" x14ac:dyDescent="0.25">
      <c r="A28" s="19">
        <v>4301050917</v>
      </c>
      <c r="B28" s="9" t="s">
        <v>138</v>
      </c>
      <c r="C28" s="10">
        <v>4607091388244</v>
      </c>
      <c r="D28" s="4">
        <v>300</v>
      </c>
      <c r="E28" s="3">
        <v>0.42</v>
      </c>
      <c r="F28" s="13">
        <v>126</v>
      </c>
      <c r="G28" s="28">
        <v>159</v>
      </c>
      <c r="H28" s="55" t="str">
        <f>VLOOKUP(B28,[1]TDSheet!$A$1:$B$65536,2,0)</f>
        <v>шт</v>
      </c>
      <c r="I28" s="38" t="s">
        <v>92</v>
      </c>
      <c r="J28" s="39" t="s">
        <v>93</v>
      </c>
      <c r="K28" s="39">
        <v>4301051174</v>
      </c>
      <c r="L28" s="48">
        <v>4607091388244</v>
      </c>
      <c r="M28" s="40" t="s">
        <v>94</v>
      </c>
    </row>
    <row r="29" spans="1:13" x14ac:dyDescent="0.25">
      <c r="A29" s="19">
        <v>4301051439</v>
      </c>
      <c r="B29" s="9" t="s">
        <v>139</v>
      </c>
      <c r="C29" s="10">
        <v>4680115880214</v>
      </c>
      <c r="D29" s="4">
        <v>300</v>
      </c>
      <c r="E29" s="3">
        <v>0.45</v>
      </c>
      <c r="F29" s="13">
        <v>135</v>
      </c>
      <c r="G29" s="28">
        <v>184.58</v>
      </c>
      <c r="H29" s="55" t="str">
        <f>VLOOKUP(B29,[1]TDSheet!$A$1:$B$65536,2,0)</f>
        <v>шт</v>
      </c>
      <c r="I29" s="38" t="s">
        <v>95</v>
      </c>
      <c r="J29" s="39" t="s">
        <v>96</v>
      </c>
      <c r="K29" s="39">
        <v>4301051439</v>
      </c>
      <c r="L29" s="48">
        <v>4680115880214</v>
      </c>
      <c r="M29" s="40" t="s">
        <v>97</v>
      </c>
    </row>
    <row r="30" spans="1:13" x14ac:dyDescent="0.25">
      <c r="A30" s="19">
        <v>4301050932</v>
      </c>
      <c r="B30" s="9" t="s">
        <v>140</v>
      </c>
      <c r="C30" s="10">
        <v>4607091386264</v>
      </c>
      <c r="D30" s="4">
        <v>345</v>
      </c>
      <c r="E30" s="3">
        <v>0.5</v>
      </c>
      <c r="F30" s="13">
        <v>172.5</v>
      </c>
      <c r="G30" s="28">
        <v>198.25</v>
      </c>
      <c r="H30" s="55" t="str">
        <f>VLOOKUP(B30,[1]TDSheet!$A$1:$B$65536,2,0)</f>
        <v>шт</v>
      </c>
      <c r="I30" s="38" t="s">
        <v>98</v>
      </c>
      <c r="J30" s="39" t="s">
        <v>99</v>
      </c>
      <c r="K30" s="39">
        <v>4301051306</v>
      </c>
      <c r="L30" s="48">
        <v>4607091386264</v>
      </c>
      <c r="M30" s="40" t="s">
        <v>100</v>
      </c>
    </row>
    <row r="31" spans="1:13" ht="22.5" x14ac:dyDescent="0.25">
      <c r="A31" s="19">
        <v>4301051257</v>
      </c>
      <c r="B31" s="9" t="s">
        <v>141</v>
      </c>
      <c r="C31" s="15">
        <v>4607091389661</v>
      </c>
      <c r="D31" s="5">
        <v>180</v>
      </c>
      <c r="E31" s="6">
        <v>0.55000000000000004</v>
      </c>
      <c r="F31" s="51">
        <v>99.000000000000014</v>
      </c>
      <c r="G31" s="29">
        <v>234.92</v>
      </c>
      <c r="H31" s="55" t="str">
        <f>VLOOKUP(B31,[1]TDSheet!$A$1:$B$65536,2,0)</f>
        <v>шт</v>
      </c>
      <c r="I31" s="38" t="s">
        <v>101</v>
      </c>
      <c r="J31" s="39" t="s">
        <v>102</v>
      </c>
      <c r="K31" s="39">
        <v>4301051257</v>
      </c>
      <c r="L31" s="48">
        <v>4607091389661</v>
      </c>
      <c r="M31" s="40" t="s">
        <v>103</v>
      </c>
    </row>
    <row r="32" spans="1:13" ht="22.5" x14ac:dyDescent="0.25">
      <c r="A32" s="19">
        <v>4301051129</v>
      </c>
      <c r="B32" s="9" t="s">
        <v>142</v>
      </c>
      <c r="C32" s="15">
        <v>4607091384352</v>
      </c>
      <c r="D32" s="5">
        <v>180</v>
      </c>
      <c r="E32" s="6">
        <v>0.6</v>
      </c>
      <c r="F32" s="51">
        <v>108</v>
      </c>
      <c r="G32" s="29">
        <v>225.7</v>
      </c>
      <c r="H32" s="55" t="str">
        <f>VLOOKUP(B32,[1]TDSheet!$A$1:$B$65536,2,0)</f>
        <v>шт</v>
      </c>
      <c r="I32" s="38" t="s">
        <v>104</v>
      </c>
      <c r="J32" s="39" t="s">
        <v>105</v>
      </c>
      <c r="K32" s="39">
        <v>4301051284</v>
      </c>
      <c r="L32" s="48">
        <v>4607091384352</v>
      </c>
      <c r="M32" s="40" t="s">
        <v>106</v>
      </c>
    </row>
    <row r="33" spans="1:13" x14ac:dyDescent="0.25">
      <c r="A33" s="21"/>
      <c r="B33" s="16" t="s">
        <v>7</v>
      </c>
      <c r="C33" s="17">
        <v>4680115880092</v>
      </c>
      <c r="D33" s="7">
        <v>355</v>
      </c>
      <c r="E33" s="8">
        <v>0.4</v>
      </c>
      <c r="F33" s="14">
        <v>142</v>
      </c>
      <c r="G33" s="30">
        <v>133.56</v>
      </c>
      <c r="H33" s="55" t="str">
        <f>VLOOKUP(B33,[1]TDSheet!$A$1:$B$65536,2,0)</f>
        <v>шт</v>
      </c>
      <c r="I33" s="38" t="s">
        <v>107</v>
      </c>
      <c r="J33" s="39" t="s">
        <v>108</v>
      </c>
      <c r="K33" s="39">
        <v>4301051468</v>
      </c>
      <c r="L33" s="48">
        <v>4680115880092</v>
      </c>
      <c r="M33" s="40" t="s">
        <v>109</v>
      </c>
    </row>
    <row r="34" spans="1:13" x14ac:dyDescent="0.25">
      <c r="A34" s="21"/>
      <c r="B34" s="16" t="s">
        <v>8</v>
      </c>
      <c r="C34" s="17">
        <v>4680115880221</v>
      </c>
      <c r="D34" s="7">
        <v>355</v>
      </c>
      <c r="E34" s="8">
        <v>0.4</v>
      </c>
      <c r="F34" s="14">
        <v>142</v>
      </c>
      <c r="G34" s="30">
        <v>133.56</v>
      </c>
      <c r="H34" s="55" t="str">
        <f>VLOOKUP(B34,[1]TDSheet!$A$1:$B$65536,2,0)</f>
        <v>шт</v>
      </c>
      <c r="I34" s="38" t="s">
        <v>110</v>
      </c>
      <c r="J34" s="39" t="s">
        <v>111</v>
      </c>
      <c r="K34" s="39">
        <v>4301051469</v>
      </c>
      <c r="L34" s="48">
        <v>4680115880221</v>
      </c>
      <c r="M34" s="40" t="s">
        <v>8</v>
      </c>
    </row>
    <row r="35" spans="1:13" ht="23.25" thickBot="1" x14ac:dyDescent="0.3">
      <c r="A35" s="22"/>
      <c r="B35" s="23" t="s">
        <v>9</v>
      </c>
      <c r="C35" s="24">
        <v>4680115881679</v>
      </c>
      <c r="D35" s="25">
        <v>355</v>
      </c>
      <c r="E35" s="26">
        <v>0.4</v>
      </c>
      <c r="F35" s="27">
        <v>142</v>
      </c>
      <c r="G35" s="31">
        <v>162.18</v>
      </c>
      <c r="H35" s="56" t="str">
        <f>VLOOKUP(B35,[1]TDSheet!$A$1:$B$65536,2,0)</f>
        <v>шт</v>
      </c>
      <c r="I35" s="38" t="s">
        <v>112</v>
      </c>
      <c r="J35" s="39" t="s">
        <v>113</v>
      </c>
      <c r="K35" s="39">
        <v>4301031202</v>
      </c>
      <c r="L35" s="48">
        <v>4680115881679</v>
      </c>
      <c r="M35" s="40" t="s">
        <v>9</v>
      </c>
    </row>
    <row r="36" spans="1:13" ht="18.75" x14ac:dyDescent="0.3">
      <c r="D36" s="57">
        <f>SUM(D2:D35)</f>
        <v>11230.881213619596</v>
      </c>
      <c r="F36" s="18">
        <f>SUM(F2:F35)</f>
        <v>3920.4257099248448</v>
      </c>
    </row>
    <row r="39" spans="1:13" x14ac:dyDescent="0.25">
      <c r="L39" s="49"/>
    </row>
    <row r="40" spans="1:13" x14ac:dyDescent="0.25">
      <c r="L40" s="49"/>
    </row>
    <row r="41" spans="1:13" x14ac:dyDescent="0.25">
      <c r="L41" s="49"/>
    </row>
    <row r="42" spans="1:13" x14ac:dyDescent="0.25">
      <c r="L42" s="49"/>
    </row>
    <row r="43" spans="1:13" x14ac:dyDescent="0.25">
      <c r="L43" s="49"/>
    </row>
    <row r="44" spans="1:13" x14ac:dyDescent="0.25">
      <c r="L44" s="49"/>
    </row>
    <row r="45" spans="1:13" x14ac:dyDescent="0.25">
      <c r="L45" s="49"/>
    </row>
    <row r="46" spans="1:13" x14ac:dyDescent="0.25">
      <c r="L46" s="49"/>
    </row>
    <row r="47" spans="1:13" x14ac:dyDescent="0.25">
      <c r="L47" s="49"/>
    </row>
    <row r="48" spans="1:13" x14ac:dyDescent="0.25">
      <c r="L48" s="49"/>
    </row>
    <row r="49" spans="12:12" x14ac:dyDescent="0.25">
      <c r="L49" s="49"/>
    </row>
    <row r="50" spans="12:12" x14ac:dyDescent="0.25">
      <c r="L50" s="49"/>
    </row>
    <row r="51" spans="12:12" x14ac:dyDescent="0.25">
      <c r="L51" s="49"/>
    </row>
    <row r="52" spans="12:12" x14ac:dyDescent="0.25">
      <c r="L52" s="49"/>
    </row>
    <row r="53" spans="12:12" x14ac:dyDescent="0.25">
      <c r="L53" s="49"/>
    </row>
    <row r="54" spans="12:12" x14ac:dyDescent="0.25">
      <c r="L54" s="49"/>
    </row>
    <row r="55" spans="12:12" x14ac:dyDescent="0.25">
      <c r="L55" s="49"/>
    </row>
    <row r="56" spans="12:12" x14ac:dyDescent="0.25">
      <c r="L56" s="49"/>
    </row>
    <row r="57" spans="12:12" x14ac:dyDescent="0.25">
      <c r="L57" s="49"/>
    </row>
    <row r="58" spans="12:12" x14ac:dyDescent="0.25">
      <c r="L58" s="49"/>
    </row>
    <row r="59" spans="12:12" x14ac:dyDescent="0.25">
      <c r="L59" s="49"/>
    </row>
    <row r="60" spans="12:12" x14ac:dyDescent="0.25">
      <c r="L60" s="49"/>
    </row>
    <row r="61" spans="12:12" x14ac:dyDescent="0.25">
      <c r="L61" s="49"/>
    </row>
    <row r="62" spans="12:12" x14ac:dyDescent="0.25">
      <c r="L62" s="49"/>
    </row>
    <row r="63" spans="12:12" x14ac:dyDescent="0.25">
      <c r="L63" s="49"/>
    </row>
    <row r="64" spans="12:12" x14ac:dyDescent="0.25">
      <c r="L64" s="49"/>
    </row>
    <row r="65" spans="12:12" x14ac:dyDescent="0.25">
      <c r="L65" s="49"/>
    </row>
    <row r="66" spans="12:12" x14ac:dyDescent="0.25">
      <c r="L66" s="49"/>
    </row>
    <row r="67" spans="12:12" x14ac:dyDescent="0.25">
      <c r="L67" s="49"/>
    </row>
    <row r="68" spans="12:12" x14ac:dyDescent="0.25">
      <c r="L68" s="49"/>
    </row>
    <row r="69" spans="12:12" x14ac:dyDescent="0.25">
      <c r="L69" s="49"/>
    </row>
    <row r="70" spans="12:12" x14ac:dyDescent="0.25">
      <c r="L70" s="49"/>
    </row>
    <row r="71" spans="12:12" x14ac:dyDescent="0.25">
      <c r="L71" s="49"/>
    </row>
    <row r="72" spans="12:12" x14ac:dyDescent="0.25">
      <c r="L72" s="49"/>
    </row>
  </sheetData>
  <conditionalFormatting sqref="B33:B35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2023-08-09T11:41:22Z</dcterms:modified>
</cp:coreProperties>
</file>