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01,09,23 акция Мелитополь Бердянск\"/>
    </mc:Choice>
  </mc:AlternateContent>
  <xr:revisionPtr revIDLastSave="0" documentId="13_ncr:1_{7C335290-F2C4-4FA8-9850-1BDD4AED10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3" i="1"/>
  <c r="M3" i="1"/>
  <c r="K11" i="1"/>
  <c r="K19" i="1"/>
  <c r="K3" i="1"/>
  <c r="J29" i="1" l="1"/>
  <c r="J31" i="1" s="1"/>
  <c r="J32" i="1" s="1"/>
  <c r="M27" i="1"/>
  <c r="M29" i="1" s="1"/>
  <c r="K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7" i="1" l="1"/>
  <c r="H27" i="1"/>
  <c r="L29" i="1"/>
  <c r="E27" i="1"/>
  <c r="G27" i="1"/>
  <c r="G29" i="1" l="1"/>
  <c r="L31" i="1" s="1"/>
</calcChain>
</file>

<file path=xl/sharedStrings.xml><?xml version="1.0" encoding="utf-8"?>
<sst xmlns="http://schemas.openxmlformats.org/spreadsheetml/2006/main" count="62" uniqueCount="52">
  <si>
    <t>Номенклатура АБИ</t>
  </si>
  <si>
    <t>Номенклатура НВ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</si>
  <si>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</si>
  <si>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003   Колбаса Вязанка с индейкой, вектор ВЕС, ПОКОМ, кг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</si>
  <si>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</si>
  <si>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005  Колбаса Докторская ГОСТ, Вязанка вектор,ВЕС. ПОКОМ, кг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</si>
  <si>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</si>
  <si>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312  Ветчина Филейская ТМ Вязанка ТС Столичная ВЕС  ПОКОМ , кг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</si>
  <si>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</si>
  <si>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314 Колбаса вареная Филейская ТМ Вязанка ТС Классическая в оболочке полиамид.  ПОКОМ , кг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</si>
  <si>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</si>
  <si>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096  Сосиски Баварские,  0.42кг,ПОКОМ, шт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</si>
  <si>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</si>
  <si>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200  Ветчина Дугушка ТМ Стародворье, вектор в/у    ПОКОМ, кг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</si>
  <si>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</si>
  <si>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217  Колбаса Докторская Дугушка, ВЕС, НЕ ГОСТ, ТМ Стародворье ПОКОМ, кг</t>
  </si>
  <si>
    <t>Вареные колбасы Дугушка со шпиком Дугушка Весовые Вектор Дугушка</t>
  </si>
  <si>
    <t>225  Колбаса Дугушка со шпиком, ВЕС, ТМ Стародворье   ПОКОМ, кг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</si>
  <si>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</si>
  <si>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229  Колбаса Молочная Дугушка, в/у, ВЕС, ТМ Стародворье   ПОКОМ, кг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</si>
  <si>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</si>
  <si>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236  Колбаса Рубленая ЗАПЕЧ. Дугушка ТМ Стародворье, вектор, в/к    ПОКОМ, кг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</si>
  <si>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</si>
  <si>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239  Колбаса Салями запеч Дугушка, оболочка вектор, ВЕС, ТМ Стародворье  ПОКОМ, кг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</si>
  <si>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</si>
  <si>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242  Колбаса Сервелат ЗАПЕЧ.Дугушка ТМ Стародворье, вектор, в/к     ПОКОМ, кг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</si>
  <si>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</si>
  <si>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273  Сосиски Сочинки с сочной грудинкой, МГС 0.4кг,   ПОКОМ, шт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</si>
  <si>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</si>
  <si>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301  Сосиски Сочинки по-баварски с сыром,  0.4кг, ТМ Стародворье  ПОКОМ, шт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</si>
  <si>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</si>
  <si>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302  Сосиски Сочинки по-баварски,  0.4кг, ТМ Стародворье  ПОКОМ, шт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</si>
  <si>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</si>
  <si>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309  Сосиски Сочинки с сыром 0,4 кг ТМ Стародворье  ПОКОМ           , шт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</si>
  <si>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</si>
  <si>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320 Сосиски Сочинки ТМ Стародворье с сочным окороком в оболочке полиамид в модиф газ 0,4 кг  ПОКОМ, шт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</si>
  <si>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</si>
  <si>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352 Сардельки Сочинки с сыром ТМ Стародворье 0,4 кг   ПОКОМ, шт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</si>
  <si>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</si>
  <si>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</si>
  <si>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</si>
  <si>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</si>
  <si>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 xml:space="preserve">Мелитополь </t>
  </si>
  <si>
    <t xml:space="preserve">Бердянск </t>
  </si>
  <si>
    <t>№</t>
  </si>
  <si>
    <t xml:space="preserve"> Вар Молокуша Вязанка/вес</t>
  </si>
  <si>
    <t>ИТОГО:</t>
  </si>
  <si>
    <t xml:space="preserve">Доп. Заказ на бонусную продукцию </t>
  </si>
  <si>
    <t>кооф</t>
  </si>
  <si>
    <t>вес Мел.</t>
  </si>
  <si>
    <t>вес Бер.</t>
  </si>
  <si>
    <t>Сардельки Сочинки с сочным окороком ТМ Стародворье полиамид мгс ф/в 0,4 кг СК3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</si>
</sst>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22" zoomScale="90" zoomScaleNormal="90" workbookViewId="0">
      <selection activeCell="Q25" sqref="Q25"/>
    </sheetView>
  </sheetViews>
  <sheetFormatPr defaultRowHeight="15" x14ac:dyDescent="0.25"/>
  <cols>
    <col min="1" max="1" width="5.5703125" customWidth="1"/>
    <col min="2" max="2" width="62.28515625" style="4" customWidth="1"/>
    <col min="3" max="3" width="33.28515625" bestFit="1" customWidth="1"/>
    <col min="4" max="4" width="7.140625" customWidth="1"/>
    <col min="5" max="6" width="16.28515625" style="4" customWidth="1"/>
    <col min="7" max="7" width="13.28515625" style="4" customWidth="1"/>
    <col min="8" max="8" width="16.28515625" style="4" customWidth="1"/>
    <col min="10" max="11" width="16.28515625" style="4" customWidth="1"/>
    <col min="12" max="12" width="13.28515625" style="4" customWidth="1"/>
    <col min="13" max="13" width="16.28515625" style="4" customWidth="1"/>
  </cols>
  <sheetData>
    <row r="1" spans="1:13" ht="18.75" x14ac:dyDescent="0.3">
      <c r="B1" s="16" t="s">
        <v>47</v>
      </c>
      <c r="C1" s="16"/>
      <c r="D1" s="16"/>
      <c r="E1" s="16"/>
      <c r="F1" s="16"/>
      <c r="G1" s="16"/>
      <c r="H1"/>
      <c r="J1">
        <v>0.91700000000000004</v>
      </c>
      <c r="K1"/>
      <c r="L1"/>
      <c r="M1"/>
    </row>
    <row r="2" spans="1:13" ht="18.75" x14ac:dyDescent="0.3">
      <c r="A2" s="6" t="s">
        <v>44</v>
      </c>
      <c r="B2" s="5" t="s">
        <v>0</v>
      </c>
      <c r="C2" s="3" t="s">
        <v>1</v>
      </c>
      <c r="D2" s="3" t="s">
        <v>48</v>
      </c>
      <c r="E2" s="5" t="s">
        <v>42</v>
      </c>
      <c r="F2" s="5" t="s">
        <v>49</v>
      </c>
      <c r="G2" s="5" t="s">
        <v>43</v>
      </c>
      <c r="H2" s="5" t="s">
        <v>50</v>
      </c>
      <c r="J2" s="5" t="s">
        <v>42</v>
      </c>
      <c r="K2" s="5" t="s">
        <v>49</v>
      </c>
      <c r="L2" s="5" t="s">
        <v>43</v>
      </c>
      <c r="M2" s="5" t="s">
        <v>50</v>
      </c>
    </row>
    <row r="3" spans="1:13" ht="60" x14ac:dyDescent="0.25">
      <c r="A3" s="6">
        <v>1</v>
      </c>
      <c r="B3" s="8" t="s">
        <v>2</v>
      </c>
      <c r="C3" s="2" t="s">
        <v>3</v>
      </c>
      <c r="D3" s="2">
        <v>1</v>
      </c>
      <c r="E3" s="6">
        <v>500</v>
      </c>
      <c r="F3" s="6">
        <f>E3*D3</f>
        <v>500</v>
      </c>
      <c r="G3" s="6">
        <v>150</v>
      </c>
      <c r="H3" s="6">
        <f>G3*D3</f>
        <v>150</v>
      </c>
      <c r="J3" s="6">
        <f>$J$1*E3</f>
        <v>458.5</v>
      </c>
      <c r="K3" s="6">
        <f>J3*D3</f>
        <v>458.5</v>
      </c>
      <c r="L3" s="6">
        <f>$J$1*G3</f>
        <v>137.55000000000001</v>
      </c>
      <c r="M3" s="6">
        <f>L3*D3</f>
        <v>137.55000000000001</v>
      </c>
    </row>
    <row r="4" spans="1:13" ht="45" x14ac:dyDescent="0.25">
      <c r="A4" s="6">
        <v>2</v>
      </c>
      <c r="B4" s="8" t="s">
        <v>4</v>
      </c>
      <c r="C4" s="2" t="s">
        <v>5</v>
      </c>
      <c r="D4" s="2">
        <v>1</v>
      </c>
      <c r="E4" s="6">
        <v>500</v>
      </c>
      <c r="F4" s="6">
        <f t="shared" ref="F4:F26" si="0">E4*D4</f>
        <v>500</v>
      </c>
      <c r="G4" s="6">
        <v>150</v>
      </c>
      <c r="H4" s="6">
        <f t="shared" ref="H4:H26" si="1">G4*D4</f>
        <v>150</v>
      </c>
      <c r="J4" s="6">
        <f t="shared" ref="J4:J26" si="2">$J$1*E4</f>
        <v>458.5</v>
      </c>
      <c r="K4" s="6">
        <f t="shared" ref="K4:K26" si="3">J4*D4</f>
        <v>458.5</v>
      </c>
      <c r="L4" s="6">
        <f t="shared" ref="L4:L26" si="4">$J$1*G4</f>
        <v>137.55000000000001</v>
      </c>
      <c r="M4" s="6">
        <f t="shared" ref="M4:M26" si="5">L4*D4</f>
        <v>137.55000000000001</v>
      </c>
    </row>
    <row r="5" spans="1:13" ht="60" x14ac:dyDescent="0.25">
      <c r="A5" s="6">
        <v>3</v>
      </c>
      <c r="B5" s="8" t="s">
        <v>6</v>
      </c>
      <c r="C5" s="2" t="s">
        <v>7</v>
      </c>
      <c r="D5" s="2">
        <v>1</v>
      </c>
      <c r="E5" s="6">
        <v>500</v>
      </c>
      <c r="F5" s="6">
        <f t="shared" si="0"/>
        <v>500</v>
      </c>
      <c r="G5" s="6">
        <v>150</v>
      </c>
      <c r="H5" s="6">
        <f t="shared" si="1"/>
        <v>150</v>
      </c>
      <c r="J5" s="6">
        <f t="shared" si="2"/>
        <v>458.5</v>
      </c>
      <c r="K5" s="6">
        <f t="shared" si="3"/>
        <v>458.5</v>
      </c>
      <c r="L5" s="6">
        <f t="shared" si="4"/>
        <v>137.55000000000001</v>
      </c>
      <c r="M5" s="6">
        <f t="shared" si="5"/>
        <v>137.55000000000001</v>
      </c>
    </row>
    <row r="6" spans="1:13" ht="90" x14ac:dyDescent="0.25">
      <c r="A6" s="6">
        <v>4</v>
      </c>
      <c r="B6" s="8" t="s">
        <v>40</v>
      </c>
      <c r="C6" s="13" t="s">
        <v>40</v>
      </c>
      <c r="D6" s="2">
        <v>1</v>
      </c>
      <c r="E6" s="6">
        <v>500</v>
      </c>
      <c r="F6" s="6">
        <f t="shared" si="0"/>
        <v>500</v>
      </c>
      <c r="G6" s="6">
        <v>150</v>
      </c>
      <c r="H6" s="6">
        <f t="shared" si="1"/>
        <v>150</v>
      </c>
      <c r="J6" s="6">
        <f t="shared" si="2"/>
        <v>458.5</v>
      </c>
      <c r="K6" s="6">
        <f t="shared" si="3"/>
        <v>458.5</v>
      </c>
      <c r="L6" s="6">
        <f t="shared" si="4"/>
        <v>137.55000000000001</v>
      </c>
      <c r="M6" s="6">
        <f t="shared" si="5"/>
        <v>137.55000000000001</v>
      </c>
    </row>
    <row r="7" spans="1:13" ht="90" x14ac:dyDescent="0.25">
      <c r="A7" s="6">
        <v>5</v>
      </c>
      <c r="B7" s="8" t="s">
        <v>41</v>
      </c>
      <c r="C7" s="13" t="s">
        <v>41</v>
      </c>
      <c r="D7" s="2">
        <v>1</v>
      </c>
      <c r="E7" s="6">
        <v>500</v>
      </c>
      <c r="F7" s="6">
        <f t="shared" si="0"/>
        <v>500</v>
      </c>
      <c r="G7" s="6">
        <v>150</v>
      </c>
      <c r="H7" s="6">
        <f t="shared" si="1"/>
        <v>150</v>
      </c>
      <c r="J7" s="6">
        <f t="shared" si="2"/>
        <v>458.5</v>
      </c>
      <c r="K7" s="6">
        <f t="shared" si="3"/>
        <v>458.5</v>
      </c>
      <c r="L7" s="6">
        <f t="shared" si="4"/>
        <v>137.55000000000001</v>
      </c>
      <c r="M7" s="6">
        <f t="shared" si="5"/>
        <v>137.55000000000001</v>
      </c>
    </row>
    <row r="8" spans="1:13" x14ac:dyDescent="0.25">
      <c r="A8" s="6">
        <v>6</v>
      </c>
      <c r="B8" s="8" t="s">
        <v>45</v>
      </c>
      <c r="C8" s="13" t="s">
        <v>45</v>
      </c>
      <c r="D8" s="2">
        <v>1</v>
      </c>
      <c r="E8" s="6">
        <v>500</v>
      </c>
      <c r="F8" s="6">
        <f t="shared" si="0"/>
        <v>500</v>
      </c>
      <c r="G8" s="6">
        <v>150</v>
      </c>
      <c r="H8" s="6">
        <f t="shared" si="1"/>
        <v>150</v>
      </c>
      <c r="J8" s="6">
        <f t="shared" si="2"/>
        <v>458.5</v>
      </c>
      <c r="K8" s="6">
        <f t="shared" si="3"/>
        <v>458.5</v>
      </c>
      <c r="L8" s="6">
        <f t="shared" si="4"/>
        <v>137.55000000000001</v>
      </c>
      <c r="M8" s="6">
        <f t="shared" si="5"/>
        <v>137.55000000000001</v>
      </c>
    </row>
    <row r="9" spans="1:13" ht="60" x14ac:dyDescent="0.25">
      <c r="A9" s="6">
        <v>7</v>
      </c>
      <c r="B9" s="8" t="s">
        <v>8</v>
      </c>
      <c r="C9" s="2" t="s">
        <v>9</v>
      </c>
      <c r="D9" s="2">
        <v>1</v>
      </c>
      <c r="E9" s="6">
        <v>900</v>
      </c>
      <c r="F9" s="6">
        <f t="shared" si="0"/>
        <v>900</v>
      </c>
      <c r="G9" s="6">
        <v>450</v>
      </c>
      <c r="H9" s="6">
        <f t="shared" si="1"/>
        <v>450</v>
      </c>
      <c r="J9" s="6">
        <f t="shared" si="2"/>
        <v>825.30000000000007</v>
      </c>
      <c r="K9" s="6">
        <f t="shared" si="3"/>
        <v>825.30000000000007</v>
      </c>
      <c r="L9" s="6">
        <f t="shared" si="4"/>
        <v>412.65000000000003</v>
      </c>
      <c r="M9" s="6">
        <f t="shared" si="5"/>
        <v>412.65000000000003</v>
      </c>
    </row>
    <row r="10" spans="1:13" ht="60" x14ac:dyDescent="0.25">
      <c r="A10" s="6">
        <v>8</v>
      </c>
      <c r="B10" s="8" t="s">
        <v>10</v>
      </c>
      <c r="C10" s="2" t="s">
        <v>11</v>
      </c>
      <c r="D10" s="2">
        <v>0.42</v>
      </c>
      <c r="E10" s="6">
        <v>1700</v>
      </c>
      <c r="F10" s="6">
        <f t="shared" si="0"/>
        <v>714</v>
      </c>
      <c r="G10" s="6">
        <v>1500</v>
      </c>
      <c r="H10" s="6">
        <f t="shared" si="1"/>
        <v>630</v>
      </c>
      <c r="J10" s="6">
        <f t="shared" si="2"/>
        <v>1558.9</v>
      </c>
      <c r="K10" s="6">
        <f t="shared" si="3"/>
        <v>654.73800000000006</v>
      </c>
      <c r="L10" s="6">
        <f t="shared" si="4"/>
        <v>1375.5</v>
      </c>
      <c r="M10" s="6">
        <f t="shared" si="5"/>
        <v>577.70999999999992</v>
      </c>
    </row>
    <row r="11" spans="1:13" ht="60" x14ac:dyDescent="0.25">
      <c r="A11" s="6">
        <v>9</v>
      </c>
      <c r="B11" s="8" t="s">
        <v>12</v>
      </c>
      <c r="C11" s="2" t="s">
        <v>13</v>
      </c>
      <c r="D11" s="2">
        <v>1</v>
      </c>
      <c r="E11" s="6">
        <v>3800</v>
      </c>
      <c r="F11" s="6">
        <f t="shared" si="0"/>
        <v>3800</v>
      </c>
      <c r="G11" s="6">
        <v>1000</v>
      </c>
      <c r="H11" s="6">
        <f t="shared" si="1"/>
        <v>1000</v>
      </c>
      <c r="J11" s="6">
        <f t="shared" si="2"/>
        <v>3484.6000000000004</v>
      </c>
      <c r="K11" s="6">
        <f t="shared" si="3"/>
        <v>3484.6000000000004</v>
      </c>
      <c r="L11" s="6">
        <f t="shared" si="4"/>
        <v>917</v>
      </c>
      <c r="M11" s="6">
        <f t="shared" si="5"/>
        <v>917</v>
      </c>
    </row>
    <row r="12" spans="1:13" ht="60" x14ac:dyDescent="0.25">
      <c r="A12" s="6">
        <v>10</v>
      </c>
      <c r="B12" s="8" t="s">
        <v>14</v>
      </c>
      <c r="C12" s="2" t="s">
        <v>15</v>
      </c>
      <c r="D12" s="2">
        <v>1</v>
      </c>
      <c r="E12" s="6">
        <v>6000</v>
      </c>
      <c r="F12" s="6">
        <f t="shared" si="0"/>
        <v>6000</v>
      </c>
      <c r="G12" s="6">
        <v>1000</v>
      </c>
      <c r="H12" s="6">
        <f t="shared" si="1"/>
        <v>1000</v>
      </c>
      <c r="J12" s="6">
        <f t="shared" si="2"/>
        <v>5502</v>
      </c>
      <c r="K12" s="6">
        <f t="shared" si="3"/>
        <v>5502</v>
      </c>
      <c r="L12" s="6">
        <f t="shared" si="4"/>
        <v>917</v>
      </c>
      <c r="M12" s="6">
        <f t="shared" si="5"/>
        <v>917</v>
      </c>
    </row>
    <row r="13" spans="1:13" ht="30" x14ac:dyDescent="0.25">
      <c r="A13" s="6">
        <v>11</v>
      </c>
      <c r="B13" s="8" t="s">
        <v>16</v>
      </c>
      <c r="C13" s="2" t="s">
        <v>17</v>
      </c>
      <c r="D13" s="2">
        <v>1</v>
      </c>
      <c r="E13" s="6">
        <v>1500</v>
      </c>
      <c r="F13" s="6">
        <f t="shared" si="0"/>
        <v>1500</v>
      </c>
      <c r="G13" s="6">
        <v>1000</v>
      </c>
      <c r="H13" s="6">
        <f t="shared" si="1"/>
        <v>1000</v>
      </c>
      <c r="J13" s="6">
        <f t="shared" si="2"/>
        <v>1375.5</v>
      </c>
      <c r="K13" s="6">
        <f t="shared" si="3"/>
        <v>1375.5</v>
      </c>
      <c r="L13" s="6">
        <f t="shared" si="4"/>
        <v>917</v>
      </c>
      <c r="M13" s="6">
        <f t="shared" si="5"/>
        <v>917</v>
      </c>
    </row>
    <row r="14" spans="1:13" ht="60" x14ac:dyDescent="0.25">
      <c r="A14" s="6">
        <v>12</v>
      </c>
      <c r="B14" s="8" t="s">
        <v>18</v>
      </c>
      <c r="C14" s="2" t="s">
        <v>19</v>
      </c>
      <c r="D14" s="2">
        <v>1</v>
      </c>
      <c r="E14" s="6">
        <v>4000</v>
      </c>
      <c r="F14" s="6">
        <f t="shared" si="0"/>
        <v>4000</v>
      </c>
      <c r="G14" s="6">
        <v>700</v>
      </c>
      <c r="H14" s="6">
        <f t="shared" si="1"/>
        <v>700</v>
      </c>
      <c r="J14" s="6">
        <f t="shared" si="2"/>
        <v>3668</v>
      </c>
      <c r="K14" s="6">
        <f t="shared" si="3"/>
        <v>3668</v>
      </c>
      <c r="L14" s="6">
        <f t="shared" si="4"/>
        <v>641.9</v>
      </c>
      <c r="M14" s="6">
        <f t="shared" si="5"/>
        <v>641.9</v>
      </c>
    </row>
    <row r="15" spans="1:13" ht="60" x14ac:dyDescent="0.25">
      <c r="A15" s="6">
        <v>13</v>
      </c>
      <c r="B15" s="8" t="s">
        <v>20</v>
      </c>
      <c r="C15" s="2" t="s">
        <v>21</v>
      </c>
      <c r="D15" s="2">
        <v>1</v>
      </c>
      <c r="E15" s="6">
        <v>4200</v>
      </c>
      <c r="F15" s="6">
        <f t="shared" si="0"/>
        <v>4200</v>
      </c>
      <c r="G15" s="6">
        <v>1600</v>
      </c>
      <c r="H15" s="6">
        <f t="shared" si="1"/>
        <v>1600</v>
      </c>
      <c r="J15" s="6">
        <f t="shared" si="2"/>
        <v>3851.4</v>
      </c>
      <c r="K15" s="6">
        <f t="shared" si="3"/>
        <v>3851.4</v>
      </c>
      <c r="L15" s="6">
        <f t="shared" si="4"/>
        <v>1467.2</v>
      </c>
      <c r="M15" s="6">
        <f t="shared" si="5"/>
        <v>1467.2</v>
      </c>
    </row>
    <row r="16" spans="1:13" ht="60" x14ac:dyDescent="0.25">
      <c r="A16" s="6">
        <v>14</v>
      </c>
      <c r="B16" s="8" t="s">
        <v>22</v>
      </c>
      <c r="C16" s="2" t="s">
        <v>23</v>
      </c>
      <c r="D16" s="2">
        <v>1</v>
      </c>
      <c r="E16" s="6">
        <v>3000</v>
      </c>
      <c r="F16" s="6">
        <f t="shared" si="0"/>
        <v>3000</v>
      </c>
      <c r="G16" s="6">
        <v>900</v>
      </c>
      <c r="H16" s="6">
        <f t="shared" si="1"/>
        <v>900</v>
      </c>
      <c r="J16" s="6">
        <f t="shared" si="2"/>
        <v>2751</v>
      </c>
      <c r="K16" s="6">
        <f t="shared" si="3"/>
        <v>2751</v>
      </c>
      <c r="L16" s="6">
        <f t="shared" si="4"/>
        <v>825.30000000000007</v>
      </c>
      <c r="M16" s="6">
        <f t="shared" si="5"/>
        <v>825.30000000000007</v>
      </c>
    </row>
    <row r="17" spans="1:15" ht="60" x14ac:dyDescent="0.25">
      <c r="A17" s="6">
        <v>15</v>
      </c>
      <c r="B17" s="8" t="s">
        <v>24</v>
      </c>
      <c r="C17" s="2" t="s">
        <v>25</v>
      </c>
      <c r="D17" s="2">
        <v>1</v>
      </c>
      <c r="E17" s="6">
        <v>3200</v>
      </c>
      <c r="F17" s="6">
        <f t="shared" si="0"/>
        <v>3200</v>
      </c>
      <c r="G17" s="6">
        <v>300</v>
      </c>
      <c r="H17" s="6">
        <f t="shared" si="1"/>
        <v>300</v>
      </c>
      <c r="J17" s="6">
        <f t="shared" si="2"/>
        <v>2934.4</v>
      </c>
      <c r="K17" s="6">
        <f t="shared" si="3"/>
        <v>2934.4</v>
      </c>
      <c r="L17" s="6">
        <f t="shared" si="4"/>
        <v>275.10000000000002</v>
      </c>
      <c r="M17" s="6">
        <f t="shared" si="5"/>
        <v>275.10000000000002</v>
      </c>
    </row>
    <row r="18" spans="1:15" ht="60" x14ac:dyDescent="0.25">
      <c r="A18" s="6">
        <v>16</v>
      </c>
      <c r="B18" s="8" t="s">
        <v>26</v>
      </c>
      <c r="C18" s="2" t="s">
        <v>27</v>
      </c>
      <c r="D18" s="2">
        <v>0.4</v>
      </c>
      <c r="E18" s="6">
        <v>4200</v>
      </c>
      <c r="F18" s="6">
        <f t="shared" si="0"/>
        <v>1680</v>
      </c>
      <c r="G18" s="6">
        <v>2200</v>
      </c>
      <c r="H18" s="6">
        <f t="shared" si="1"/>
        <v>880</v>
      </c>
      <c r="J18" s="6">
        <f t="shared" si="2"/>
        <v>3851.4</v>
      </c>
      <c r="K18" s="6">
        <f t="shared" si="3"/>
        <v>1540.5600000000002</v>
      </c>
      <c r="L18" s="6">
        <f t="shared" si="4"/>
        <v>2017.4</v>
      </c>
      <c r="M18" s="6">
        <f t="shared" si="5"/>
        <v>806.96</v>
      </c>
    </row>
    <row r="19" spans="1:15" ht="60" x14ac:dyDescent="0.25">
      <c r="A19" s="6">
        <v>17</v>
      </c>
      <c r="B19" s="8" t="s">
        <v>28</v>
      </c>
      <c r="C19" s="2" t="s">
        <v>29</v>
      </c>
      <c r="D19" s="2">
        <v>0.4</v>
      </c>
      <c r="E19" s="6">
        <v>6000</v>
      </c>
      <c r="F19" s="6">
        <f t="shared" si="0"/>
        <v>2400</v>
      </c>
      <c r="G19" s="6">
        <v>2600</v>
      </c>
      <c r="H19" s="6">
        <f t="shared" si="1"/>
        <v>1040</v>
      </c>
      <c r="J19" s="6">
        <f t="shared" si="2"/>
        <v>5502</v>
      </c>
      <c r="K19" s="6">
        <f t="shared" si="3"/>
        <v>2200.8000000000002</v>
      </c>
      <c r="L19" s="6">
        <f t="shared" si="4"/>
        <v>2384.2000000000003</v>
      </c>
      <c r="M19" s="6">
        <f t="shared" si="5"/>
        <v>953.68000000000018</v>
      </c>
    </row>
    <row r="20" spans="1:15" ht="60" x14ac:dyDescent="0.25">
      <c r="A20" s="6">
        <v>18</v>
      </c>
      <c r="B20" s="8" t="s">
        <v>30</v>
      </c>
      <c r="C20" s="2" t="s">
        <v>31</v>
      </c>
      <c r="D20" s="2">
        <v>0.4</v>
      </c>
      <c r="E20" s="6">
        <v>5000</v>
      </c>
      <c r="F20" s="6">
        <f t="shared" si="0"/>
        <v>2000</v>
      </c>
      <c r="G20" s="6">
        <v>3000</v>
      </c>
      <c r="H20" s="6">
        <f t="shared" si="1"/>
        <v>1200</v>
      </c>
      <c r="J20" s="6">
        <f t="shared" si="2"/>
        <v>4585</v>
      </c>
      <c r="K20" s="6">
        <f t="shared" si="3"/>
        <v>1834</v>
      </c>
      <c r="L20" s="6">
        <f t="shared" si="4"/>
        <v>2751</v>
      </c>
      <c r="M20" s="6">
        <f t="shared" si="5"/>
        <v>1100.4000000000001</v>
      </c>
    </row>
    <row r="21" spans="1:15" ht="60" x14ac:dyDescent="0.25">
      <c r="A21" s="6">
        <v>19</v>
      </c>
      <c r="B21" s="8" t="s">
        <v>32</v>
      </c>
      <c r="C21" s="2" t="s">
        <v>33</v>
      </c>
      <c r="D21" s="2">
        <v>0.4</v>
      </c>
      <c r="E21" s="6">
        <v>1700</v>
      </c>
      <c r="F21" s="6">
        <f t="shared" si="0"/>
        <v>680</v>
      </c>
      <c r="G21" s="6">
        <v>1500</v>
      </c>
      <c r="H21" s="6">
        <f t="shared" si="1"/>
        <v>600</v>
      </c>
      <c r="J21" s="6">
        <f t="shared" si="2"/>
        <v>1558.9</v>
      </c>
      <c r="K21" s="14">
        <f t="shared" si="3"/>
        <v>623.56000000000006</v>
      </c>
      <c r="L21" s="6">
        <f t="shared" si="4"/>
        <v>1375.5</v>
      </c>
      <c r="M21" s="6">
        <f t="shared" si="5"/>
        <v>550.20000000000005</v>
      </c>
    </row>
    <row r="22" spans="1:15" ht="60" x14ac:dyDescent="0.25">
      <c r="A22" s="6">
        <v>20</v>
      </c>
      <c r="B22" s="8" t="s">
        <v>34</v>
      </c>
      <c r="C22" s="2" t="s">
        <v>35</v>
      </c>
      <c r="D22" s="2">
        <v>0.4</v>
      </c>
      <c r="E22" s="6">
        <v>2000</v>
      </c>
      <c r="F22" s="6">
        <f t="shared" si="0"/>
        <v>800</v>
      </c>
      <c r="G22" s="6">
        <v>1200</v>
      </c>
      <c r="H22" s="6">
        <f t="shared" si="1"/>
        <v>480</v>
      </c>
      <c r="J22" s="6">
        <f t="shared" si="2"/>
        <v>1834</v>
      </c>
      <c r="K22" s="15">
        <f t="shared" si="3"/>
        <v>733.6</v>
      </c>
      <c r="L22" s="6">
        <f t="shared" si="4"/>
        <v>1100.4000000000001</v>
      </c>
      <c r="M22" s="6">
        <f t="shared" si="5"/>
        <v>440.16000000000008</v>
      </c>
    </row>
    <row r="23" spans="1:15" ht="60" x14ac:dyDescent="0.25">
      <c r="A23" s="6">
        <v>21</v>
      </c>
      <c r="B23" s="8" t="s">
        <v>36</v>
      </c>
      <c r="C23" s="2" t="s">
        <v>37</v>
      </c>
      <c r="D23" s="2">
        <v>0.4</v>
      </c>
      <c r="E23" s="6">
        <v>1000</v>
      </c>
      <c r="F23" s="6">
        <f t="shared" si="0"/>
        <v>400</v>
      </c>
      <c r="G23" s="6">
        <v>800</v>
      </c>
      <c r="H23" s="6">
        <f t="shared" si="1"/>
        <v>320</v>
      </c>
      <c r="J23" s="6">
        <f t="shared" si="2"/>
        <v>917</v>
      </c>
      <c r="K23" s="6">
        <f t="shared" si="3"/>
        <v>366.8</v>
      </c>
      <c r="L23" s="6">
        <f t="shared" si="4"/>
        <v>733.6</v>
      </c>
      <c r="M23" s="6">
        <f t="shared" si="5"/>
        <v>293.44</v>
      </c>
    </row>
    <row r="24" spans="1:15" ht="45" x14ac:dyDescent="0.25">
      <c r="A24" s="9">
        <v>22</v>
      </c>
      <c r="B24" s="8" t="s">
        <v>51</v>
      </c>
      <c r="C24" s="13" t="s">
        <v>51</v>
      </c>
      <c r="D24" s="10">
        <v>0.4</v>
      </c>
      <c r="E24" s="9">
        <v>1000</v>
      </c>
      <c r="F24" s="9">
        <f t="shared" si="0"/>
        <v>400</v>
      </c>
      <c r="G24" s="9">
        <v>800</v>
      </c>
      <c r="H24" s="9">
        <f t="shared" si="1"/>
        <v>320</v>
      </c>
      <c r="J24" s="6">
        <f t="shared" si="2"/>
        <v>917</v>
      </c>
      <c r="K24" s="14">
        <f t="shared" si="3"/>
        <v>366.8</v>
      </c>
      <c r="L24" s="6">
        <f t="shared" si="4"/>
        <v>733.6</v>
      </c>
      <c r="M24" s="6">
        <f t="shared" si="5"/>
        <v>293.44</v>
      </c>
    </row>
    <row r="25" spans="1:15" s="1" customFormat="1" ht="120" x14ac:dyDescent="0.25">
      <c r="A25" s="6">
        <v>23</v>
      </c>
      <c r="B25" s="8" t="s">
        <v>38</v>
      </c>
      <c r="C25" s="12" t="s">
        <v>38</v>
      </c>
      <c r="D25" s="17">
        <v>1</v>
      </c>
      <c r="E25" s="6">
        <v>1000</v>
      </c>
      <c r="F25" s="6">
        <f t="shared" si="0"/>
        <v>1000</v>
      </c>
      <c r="G25" s="6">
        <v>800</v>
      </c>
      <c r="H25" s="6">
        <f t="shared" si="1"/>
        <v>800</v>
      </c>
      <c r="J25" s="6">
        <f t="shared" si="2"/>
        <v>917</v>
      </c>
      <c r="K25" s="14">
        <f t="shared" si="3"/>
        <v>917</v>
      </c>
      <c r="L25" s="6">
        <f t="shared" si="4"/>
        <v>733.6</v>
      </c>
      <c r="M25" s="6">
        <f t="shared" si="5"/>
        <v>733.6</v>
      </c>
      <c r="O25">
        <v>0.4</v>
      </c>
    </row>
    <row r="26" spans="1:15" ht="120" x14ac:dyDescent="0.25">
      <c r="A26" s="6">
        <v>24</v>
      </c>
      <c r="B26" s="8" t="s">
        <v>39</v>
      </c>
      <c r="C26" s="12" t="s">
        <v>39</v>
      </c>
      <c r="D26" s="17">
        <v>1</v>
      </c>
      <c r="E26" s="6">
        <v>1000</v>
      </c>
      <c r="F26" s="6">
        <f t="shared" si="0"/>
        <v>1000</v>
      </c>
      <c r="G26" s="6">
        <v>800</v>
      </c>
      <c r="H26" s="6">
        <f t="shared" si="1"/>
        <v>800</v>
      </c>
      <c r="J26" s="6">
        <f t="shared" si="2"/>
        <v>917</v>
      </c>
      <c r="K26" s="14">
        <f t="shared" si="3"/>
        <v>917</v>
      </c>
      <c r="L26" s="6">
        <f t="shared" si="4"/>
        <v>733.6</v>
      </c>
      <c r="M26" s="6">
        <f t="shared" si="5"/>
        <v>733.6</v>
      </c>
      <c r="O26">
        <v>0.4</v>
      </c>
    </row>
    <row r="27" spans="1:15" ht="18.75" x14ac:dyDescent="0.25">
      <c r="A27" s="7"/>
      <c r="B27" s="5" t="s">
        <v>46</v>
      </c>
      <c r="C27" s="7"/>
      <c r="D27" s="7"/>
      <c r="E27" s="11">
        <f>SUM(E3:E26)</f>
        <v>54200</v>
      </c>
      <c r="F27" s="5">
        <f>SUM(F3:F26)</f>
        <v>40674</v>
      </c>
      <c r="G27" s="11">
        <f>SUM(G3:G26)</f>
        <v>23050</v>
      </c>
      <c r="H27" s="5">
        <f>SUM(H3:H26)</f>
        <v>14920</v>
      </c>
      <c r="J27" s="11">
        <v>54200</v>
      </c>
      <c r="K27" s="5">
        <f>SUM(K3:K26)</f>
        <v>37298.058000000005</v>
      </c>
      <c r="L27" s="11">
        <v>23050</v>
      </c>
      <c r="M27" s="5">
        <f>SUM(M3:M26)</f>
        <v>13681.640000000001</v>
      </c>
    </row>
    <row r="29" spans="1:15" x14ac:dyDescent="0.25">
      <c r="G29" s="4">
        <f>F27+H27</f>
        <v>55594</v>
      </c>
      <c r="J29" s="4">
        <f>SUM(K3:K20)+K23+K22</f>
        <v>34473.698000000004</v>
      </c>
      <c r="L29" s="4">
        <f>K27+M27</f>
        <v>50979.698000000004</v>
      </c>
      <c r="M29" s="4">
        <f>M27+K26+K25+K24+K21</f>
        <v>16506</v>
      </c>
    </row>
    <row r="31" spans="1:15" x14ac:dyDescent="0.25">
      <c r="J31" s="4">
        <f>J29/2</f>
        <v>17236.849000000002</v>
      </c>
      <c r="L31" s="4">
        <f>G29-L29</f>
        <v>4614.301999999996</v>
      </c>
    </row>
    <row r="32" spans="1:15" x14ac:dyDescent="0.25">
      <c r="J32" s="4">
        <f>J31</f>
        <v>17236.849000000002</v>
      </c>
    </row>
  </sheetData>
  <mergeCells count="1">
    <mergeCell ref="B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Горинов</dc:creator>
  <cp:lastModifiedBy>Uaer4</cp:lastModifiedBy>
  <dcterms:created xsi:type="dcterms:W3CDTF">2023-09-01T08:28:07Z</dcterms:created>
  <dcterms:modified xsi:type="dcterms:W3CDTF">2023-09-06T10:37:04Z</dcterms:modified>
</cp:coreProperties>
</file>