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B274E4D9-FFD1-4F1D-94D9-BCB8BCD1D9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<sst xmlns="http://schemas.openxmlformats.org/spreadsheetml/2006/main" count="2698" uniqueCount="643">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</sst>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269" zoomScaleNormal="100" zoomScaleSheetLayoutView="100" workbookViewId="0">
      <selection activeCell="X287" sqref="X2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2000</v>
      </c>
      <c r="V285" s="56">
        <f t="shared" ref="V285:V292" si="14">IFERROR(IF(U285="",0,CEILING((U285/$H285),1)*$H285),"")</f>
        <v>2010</v>
      </c>
      <c r="W285" s="42">
        <f>IFERROR(IF(V285=0,"",ROUNDUP(V285/H285,0)*0.02175),"")</f>
        <v>2.9144999999999999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133.33333333333334</v>
      </c>
      <c r="V293" s="44">
        <f>IFERROR(V285/H285,"0")+IFERROR(V286/H286,"0")+IFERROR(V287/H287,"0")+IFERROR(V288/H288,"0")+IFERROR(V289/H289,"0")+IFERROR(V290/H290,"0")+IFERROR(V291/H291,"0")+IFERROR(V292/H292,"0")</f>
        <v>134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2000</v>
      </c>
      <c r="V294" s="44">
        <f>IFERROR(SUM(V285:V292),"0")</f>
        <v>2010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2010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2064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2074.3200000000002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2139</v>
      </c>
      <c r="V463" s="44">
        <f>GrossWeightTotalR+PalletQtyTotalR*25</f>
        <v>2149.3200000000002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133.33333333333334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134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2.9144999999999999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2023-09-29T14:04:41Z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