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AC952A6-E421-42F9-96F5-6BEE27A114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Лист2!$C$1:$C$38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H30" i="2" l="1"/>
  <c r="H31" i="2"/>
  <c r="H33" i="2"/>
  <c r="H28" i="2"/>
  <c r="H26" i="2"/>
  <c r="H27" i="2"/>
  <c r="H24" i="2"/>
  <c r="H17" i="2"/>
  <c r="H19" i="2"/>
  <c r="H29" i="2"/>
  <c r="H22" i="2"/>
  <c r="H23" i="2"/>
  <c r="H20" i="2"/>
  <c r="H15" i="2"/>
  <c r="H25" i="2"/>
  <c r="H8" i="2"/>
  <c r="H5" i="2"/>
  <c r="H6" i="2"/>
  <c r="H4" i="2"/>
  <c r="H14" i="2"/>
  <c r="H7" i="2"/>
  <c r="H10" i="2"/>
  <c r="H12" i="2" l="1"/>
  <c r="H18" i="2"/>
  <c r="H13" i="2"/>
  <c r="H9" i="2" l="1"/>
  <c r="H21" i="2" l="1"/>
  <c r="H35" i="2" s="1"/>
  <c r="H3" i="2"/>
  <c r="H11" i="2" s="1"/>
  <c r="H36" i="2" l="1"/>
  <c r="H16" i="2"/>
</calcChain>
</file>

<file path=xl/sharedStrings.xml><?xml version="1.0" encoding="utf-8"?>
<sst xmlns="http://schemas.openxmlformats.org/spreadsheetml/2006/main" count="93" uniqueCount="93">
  <si>
    <t>Ветчина Дугушка ТМ Стародворье, вектор в/у    ПОКОМ</t>
  </si>
  <si>
    <t>Колбаса Вязанка со шпиком, вектор 0,5кг, ПОКОМ</t>
  </si>
  <si>
    <t>Колбаса Молочная по-стародворски, 0,5кг,ПОКОМ</t>
  </si>
  <si>
    <t>Колбаса Русская стародворская, амифлекс 0,5 кг, ТМ Стародворье</t>
  </si>
  <si>
    <t>Колбаса Салями Финская, Вязанка фиброуз в/у, ПОКОМ</t>
  </si>
  <si>
    <t>Колбаса Сервелат Столичный, Вязанка фиброуз в/у, ПОКОМ</t>
  </si>
  <si>
    <t>Сосиски Венские, Вязанка ВЕС. ПОКОМ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</si>
  <si>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</si>
  <si>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</si>
  <si>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</si>
  <si>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</si>
  <si>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</si>
  <si>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</si>
  <si>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Сосиски Сливочные по-стародворски, ВЕС.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</si>
  <si>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</si>
  <si>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</si>
  <si>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</si>
  <si>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</si>
  <si>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Русская по-стародворски, 0,5 кг.  ПОКОМ</t>
  </si>
  <si>
    <t>012</t>
  </si>
  <si>
    <t xml:space="preserve">БП-16026   </t>
  </si>
  <si>
    <t xml:space="preserve">БП-15764   </t>
  </si>
  <si>
    <t>022</t>
  </si>
  <si>
    <t xml:space="preserve">БП-15799   </t>
  </si>
  <si>
    <t>253</t>
  </si>
  <si>
    <t>БП-17019</t>
  </si>
  <si>
    <t>222</t>
  </si>
  <si>
    <t>БП-20484</t>
  </si>
  <si>
    <t>244</t>
  </si>
  <si>
    <t xml:space="preserve">БП-15789   </t>
  </si>
  <si>
    <t>220</t>
  </si>
  <si>
    <t xml:space="preserve">БП-15782   </t>
  </si>
  <si>
    <t xml:space="preserve">БП-15788   </t>
  </si>
  <si>
    <t>БП-20449</t>
  </si>
  <si>
    <t>БП-20450</t>
  </si>
  <si>
    <t>БП-20487</t>
  </si>
  <si>
    <t>200</t>
  </si>
  <si>
    <t>БП-17483</t>
  </si>
  <si>
    <t>015</t>
  </si>
  <si>
    <t xml:space="preserve">БП-15794   </t>
  </si>
  <si>
    <t xml:space="preserve">БП-16101   </t>
  </si>
  <si>
    <t>071</t>
  </si>
  <si>
    <t xml:space="preserve">БП-16038   </t>
  </si>
  <si>
    <t>072</t>
  </si>
  <si>
    <t>БП-16130</t>
  </si>
  <si>
    <t>011</t>
  </si>
  <si>
    <t xml:space="preserve">БП-16102   </t>
  </si>
  <si>
    <t>Вес, кг</t>
  </si>
  <si>
    <t xml:space="preserve">БП-16126   </t>
  </si>
  <si>
    <t>065</t>
  </si>
  <si>
    <t>ИТОГО:</t>
  </si>
  <si>
    <t>ЗАКАЗ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</si>
  <si>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</si>
  <si>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</si>
  <si>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</si>
  <si>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</si>
  <si>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</si>
  <si>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</si>
  <si>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</si>
  <si>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</si>
  <si>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Европоддон (невозвратный)</t>
  </si>
  <si>
    <t>Итого по 10%</t>
  </si>
  <si>
    <t>Колбаса Русская стародворская, ВЕС.  ПОКОМ, кг</t>
  </si>
  <si>
    <t>Колбаса Балыковая, Вязанка фиброуз в/у, ВЕС, ТМ Стародворские колбасы</t>
  </si>
  <si>
    <t>БП-22586</t>
  </si>
  <si>
    <t>Ветчина Филейская ВЕС ТМ  Вязанка ТС Столичная  ПОКОМ</t>
  </si>
  <si>
    <t>312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</si>
  <si>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</si>
  <si>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</si>
  <si>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</si>
  <si>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</si>
  <si>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</si>
  <si>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</si>
  <si>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</si>
  <si>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</si>
  <si>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</si>
  <si>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</si>
  <si>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</si>
  <si>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</si>
  <si>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320</t>
  </si>
  <si>
    <t>БП-22625</t>
  </si>
  <si>
    <t>317</t>
  </si>
  <si>
    <t>БП-22617</t>
  </si>
  <si>
    <t>Колбаса Сервелат Рижский ТМ Зареченские, ВЕС  ПОКОМ</t>
  </si>
  <si>
    <t>333</t>
  </si>
  <si>
    <t>БП-16094</t>
  </si>
  <si>
    <t>Колбаса Докторская оригинальная ТМ Особый рецепт БОЛЬШОЙ БАТОН, п/а ВЕС, ТМ Стародворье ПОКОМ</t>
  </si>
  <si>
    <t>Колбаса Докторская по-стародворски, фирменная амифлекс, ВЕС,   ПОКОМ</t>
  </si>
  <si>
    <t>Итого по Сварог</t>
  </si>
  <si>
    <t>Итого по 5%</t>
  </si>
  <si>
    <t>Сварог (Крым)</t>
  </si>
  <si>
    <t>Ветчина Нежная ТМ Зареченские,большой батон, ВЕС ПОКОМ,1,8</t>
  </si>
  <si>
    <r>
      <t xml:space="preserve">                                              </t>
    </r>
    <r>
      <rPr>
        <b/>
        <sz val="24"/>
        <color theme="1"/>
        <rFont val="Calibri"/>
        <family val="2"/>
        <charset val="204"/>
        <scheme val="minor"/>
      </rPr>
      <t xml:space="preserve">          </t>
    </r>
    <r>
      <rPr>
        <b/>
        <sz val="48"/>
        <color theme="1"/>
        <rFont val="Calibri"/>
        <family val="2"/>
        <charset val="204"/>
        <scheme val="minor"/>
      </rPr>
      <t xml:space="preserve">  Гурджий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</si>
</sst>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 tint="4.9989318521683403E-2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20"/>
      <name val="Calibri"/>
      <family val="2"/>
      <scheme val="minor"/>
    </font>
    <font>
      <sz val="18"/>
      <color rgb="FF000000"/>
      <name val="Calibri"/>
      <family val="2"/>
      <charset val="1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14" xfId="0" applyBorder="1"/>
    <xf numFmtId="0" fontId="0" fillId="0" borderId="0" xfId="0" applyAlignment="1"/>
    <xf numFmtId="0" fontId="0" fillId="24" borderId="0" xfId="0" applyNumberFormat="1" applyFill="1"/>
    <xf numFmtId="0" fontId="41" fillId="0" borderId="0" xfId="0" applyFont="1" applyAlignment="1">
      <alignment horizontal="center" vertical="center" wrapText="1"/>
    </xf>
    <xf numFmtId="0" fontId="0" fillId="0" borderId="15" xfId="0" applyBorder="1"/>
    <xf numFmtId="49" fontId="34" fillId="0" borderId="20" xfId="0" applyNumberFormat="1" applyFont="1" applyBorder="1" applyAlignment="1">
      <alignment horizontal="center" vertical="center"/>
    </xf>
    <xf numFmtId="49" fontId="3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5" fillId="0" borderId="0" xfId="0" applyNumberFormat="1" applyFont="1"/>
    <xf numFmtId="0" fontId="42" fillId="28" borderId="17" xfId="0" applyFont="1" applyFill="1" applyBorder="1" applyAlignment="1">
      <alignment horizontal="center" vertical="center"/>
    </xf>
    <xf numFmtId="167" fontId="40" fillId="26" borderId="20" xfId="0" applyNumberFormat="1" applyFont="1" applyFill="1" applyBorder="1" applyAlignment="1">
      <alignment horizontal="center" vertical="center"/>
    </xf>
    <xf numFmtId="167" fontId="47" fillId="27" borderId="21" xfId="0" applyNumberFormat="1" applyFont="1" applyFill="1" applyBorder="1" applyAlignment="1">
      <alignment horizontal="center" vertical="center"/>
    </xf>
    <xf numFmtId="167" fontId="40" fillId="26" borderId="24" xfId="0" applyNumberFormat="1" applyFont="1" applyFill="1" applyBorder="1" applyAlignment="1">
      <alignment horizontal="center" vertical="center"/>
    </xf>
    <xf numFmtId="167" fontId="47" fillId="27" borderId="25" xfId="0" applyNumberFormat="1" applyFont="1" applyFill="1" applyBorder="1" applyAlignment="1">
      <alignment horizontal="center" vertical="center"/>
    </xf>
    <xf numFmtId="1" fontId="40" fillId="26" borderId="20" xfId="0" applyNumberFormat="1" applyFont="1" applyFill="1" applyBorder="1" applyAlignment="1">
      <alignment horizontal="center" vertical="center"/>
    </xf>
    <xf numFmtId="167" fontId="44" fillId="26" borderId="23" xfId="0" applyNumberFormat="1" applyFont="1" applyFill="1" applyBorder="1" applyAlignment="1">
      <alignment horizontal="center" vertical="center"/>
    </xf>
    <xf numFmtId="167" fontId="48" fillId="27" borderId="13" xfId="0" applyNumberFormat="1" applyFont="1" applyFill="1" applyBorder="1" applyAlignment="1">
      <alignment horizontal="center" vertical="center"/>
    </xf>
    <xf numFmtId="0" fontId="0" fillId="0" borderId="26" xfId="0" applyBorder="1"/>
    <xf numFmtId="0" fontId="0" fillId="0" borderId="0" xfId="0" applyBorder="1" applyAlignment="1"/>
    <xf numFmtId="0" fontId="38" fillId="0" borderId="25" xfId="1953" applyNumberFormat="1" applyFont="1" applyBorder="1" applyAlignment="1">
      <alignment horizontal="center" vertical="center" wrapText="1"/>
    </xf>
    <xf numFmtId="0" fontId="38" fillId="0" borderId="21" xfId="1953" applyNumberFormat="1" applyFont="1" applyBorder="1" applyAlignment="1">
      <alignment horizontal="center" vertical="center" wrapText="1"/>
    </xf>
    <xf numFmtId="0" fontId="41" fillId="24" borderId="14" xfId="1952" applyNumberFormat="1" applyFont="1" applyFill="1" applyBorder="1" applyAlignment="1">
      <alignment horizontal="center" vertical="center"/>
    </xf>
    <xf numFmtId="0" fontId="38" fillId="0" borderId="21" xfId="1953" applyFont="1" applyBorder="1" applyAlignment="1">
      <alignment horizontal="center" vertical="center" wrapText="1"/>
    </xf>
    <xf numFmtId="0" fontId="41" fillId="24" borderId="22" xfId="1952" applyNumberFormat="1" applyFont="1" applyFill="1" applyBorder="1" applyAlignment="1">
      <alignment horizontal="center" vertical="center"/>
    </xf>
    <xf numFmtId="1" fontId="43" fillId="24" borderId="22" xfId="1952" applyNumberFormat="1" applyFont="1" applyFill="1" applyBorder="1" applyAlignment="1">
      <alignment horizontal="center" vertical="center"/>
    </xf>
    <xf numFmtId="0" fontId="41" fillId="24" borderId="28" xfId="1952" applyFont="1" applyFill="1" applyBorder="1" applyAlignment="1">
      <alignment horizontal="center" vertical="center"/>
    </xf>
    <xf numFmtId="0" fontId="41" fillId="24" borderId="29" xfId="1952" applyFont="1" applyFill="1" applyBorder="1" applyAlignment="1">
      <alignment horizontal="center" vertical="center"/>
    </xf>
    <xf numFmtId="0" fontId="41" fillId="24" borderId="22" xfId="1952" applyFont="1" applyFill="1" applyBorder="1" applyAlignment="1">
      <alignment horizontal="center" vertical="center"/>
    </xf>
    <xf numFmtId="0" fontId="36" fillId="28" borderId="18" xfId="0" applyFont="1" applyFill="1" applyBorder="1" applyAlignment="1">
      <alignment horizontal="center" vertical="center" wrapText="1"/>
    </xf>
    <xf numFmtId="49" fontId="35" fillId="28" borderId="30" xfId="0" applyNumberFormat="1" applyFont="1" applyFill="1" applyBorder="1" applyAlignment="1">
      <alignment horizontal="center" vertical="center" wrapText="1"/>
    </xf>
    <xf numFmtId="0" fontId="35" fillId="28" borderId="27" xfId="0" applyFont="1" applyFill="1" applyBorder="1" applyAlignment="1">
      <alignment horizontal="center" vertical="center" wrapText="1"/>
    </xf>
    <xf numFmtId="49" fontId="34" fillId="0" borderId="31" xfId="0" applyNumberFormat="1" applyFont="1" applyBorder="1" applyAlignment="1">
      <alignment horizontal="center" vertical="center"/>
    </xf>
    <xf numFmtId="0" fontId="38" fillId="0" borderId="32" xfId="1953" applyNumberFormat="1" applyFont="1" applyBorder="1" applyAlignment="1">
      <alignment horizontal="center" vertical="center" wrapText="1"/>
    </xf>
    <xf numFmtId="167" fontId="40" fillId="26" borderId="31" xfId="0" applyNumberFormat="1" applyFont="1" applyFill="1" applyBorder="1" applyAlignment="1">
      <alignment horizontal="center" vertical="center"/>
    </xf>
    <xf numFmtId="167" fontId="47" fillId="27" borderId="32" xfId="0" applyNumberFormat="1" applyFont="1" applyFill="1" applyBorder="1" applyAlignment="1">
      <alignment horizontal="center" vertical="center"/>
    </xf>
    <xf numFmtId="0" fontId="37" fillId="0" borderId="12" xfId="1952" applyFont="1" applyFill="1" applyBorder="1" applyAlignment="1">
      <alignment horizontal="left" vertical="center" wrapText="1"/>
    </xf>
    <xf numFmtId="0" fontId="37" fillId="0" borderId="19" xfId="1952" applyFont="1" applyFill="1" applyBorder="1" applyAlignment="1">
      <alignment horizontal="left" vertical="center" wrapText="1"/>
    </xf>
    <xf numFmtId="9" fontId="33" fillId="0" borderId="33" xfId="0" applyNumberFormat="1" applyFont="1" applyBorder="1" applyAlignment="1">
      <alignment horizontal="center" vertical="center"/>
    </xf>
    <xf numFmtId="9" fontId="32" fillId="0" borderId="34" xfId="0" applyNumberFormat="1" applyFont="1" applyFill="1" applyBorder="1" applyAlignment="1">
      <alignment vertical="center" textRotation="90"/>
    </xf>
    <xf numFmtId="9" fontId="32" fillId="0" borderId="15" xfId="0" applyNumberFormat="1" applyFont="1" applyFill="1" applyBorder="1" applyAlignment="1">
      <alignment vertical="center" textRotation="90"/>
    </xf>
    <xf numFmtId="167" fontId="49" fillId="29" borderId="10" xfId="0" applyNumberFormat="1" applyFont="1" applyFill="1" applyBorder="1" applyAlignment="1">
      <alignment horizontal="center" vertical="center" wrapText="1"/>
    </xf>
    <xf numFmtId="0" fontId="35" fillId="26" borderId="23" xfId="0" applyNumberFormat="1" applyFont="1" applyFill="1" applyBorder="1" applyAlignment="1">
      <alignment horizontal="center" vertical="center" wrapText="1"/>
    </xf>
    <xf numFmtId="2" fontId="46" fillId="25" borderId="13" xfId="0" applyNumberFormat="1" applyFont="1" applyFill="1" applyBorder="1" applyAlignment="1">
      <alignment horizontal="center" vertical="center" wrapText="1"/>
    </xf>
    <xf numFmtId="0" fontId="37" fillId="24" borderId="12" xfId="1952" applyNumberFormat="1" applyFont="1" applyFill="1" applyBorder="1" applyAlignment="1">
      <alignment horizontal="left" vertical="top" wrapText="1"/>
    </xf>
    <xf numFmtId="0" fontId="37" fillId="24" borderId="12" xfId="1952" applyFont="1" applyFill="1" applyBorder="1" applyAlignment="1">
      <alignment horizontal="left" vertical="center" wrapText="1"/>
    </xf>
    <xf numFmtId="0" fontId="37" fillId="24" borderId="12" xfId="1952" applyFont="1" applyFill="1" applyBorder="1" applyAlignment="1">
      <alignment horizontal="left" vertical="top" wrapText="1"/>
    </xf>
    <xf numFmtId="0" fontId="37" fillId="24" borderId="16" xfId="1952" applyNumberFormat="1" applyFont="1" applyFill="1" applyBorder="1" applyAlignment="1">
      <alignment horizontal="left" vertical="top" wrapText="1"/>
    </xf>
    <xf numFmtId="49" fontId="34" fillId="0" borderId="23" xfId="0" applyNumberFormat="1" applyFont="1" applyBorder="1" applyAlignment="1">
      <alignment horizontal="center" vertical="center"/>
    </xf>
    <xf numFmtId="0" fontId="38" fillId="0" borderId="35" xfId="1953" applyNumberFormat="1" applyFont="1" applyBorder="1" applyAlignment="1">
      <alignment horizontal="center" vertical="center" wrapText="1"/>
    </xf>
    <xf numFmtId="167" fontId="40" fillId="26" borderId="23" xfId="0" applyNumberFormat="1" applyFont="1" applyFill="1" applyBorder="1" applyAlignment="1">
      <alignment horizontal="center" vertical="center"/>
    </xf>
    <xf numFmtId="167" fontId="47" fillId="0" borderId="13" xfId="0" applyNumberFormat="1" applyFont="1" applyBorder="1" applyAlignment="1">
      <alignment horizontal="center" vertical="center"/>
    </xf>
    <xf numFmtId="0" fontId="37" fillId="0" borderId="11" xfId="1952" applyNumberFormat="1" applyFont="1" applyFill="1" applyBorder="1" applyAlignment="1">
      <alignment horizontal="left" vertical="top" wrapText="1"/>
    </xf>
    <xf numFmtId="0" fontId="41" fillId="24" borderId="0" xfId="1952" applyNumberFormat="1" applyFont="1" applyFill="1" applyBorder="1" applyAlignment="1">
      <alignment horizontal="center" vertical="center"/>
    </xf>
    <xf numFmtId="167" fontId="40" fillId="31" borderId="20" xfId="0" applyNumberFormat="1" applyFont="1" applyFill="1" applyBorder="1" applyAlignment="1">
      <alignment horizontal="center" vertical="center"/>
    </xf>
    <xf numFmtId="1" fontId="40" fillId="31" borderId="20" xfId="0" applyNumberFormat="1" applyFont="1" applyFill="1" applyBorder="1" applyAlignment="1">
      <alignment horizontal="center" vertical="center"/>
    </xf>
    <xf numFmtId="1" fontId="51" fillId="30" borderId="20" xfId="0" applyNumberFormat="1" applyFont="1" applyFill="1" applyBorder="1" applyAlignment="1">
      <alignment horizontal="center" vertical="center"/>
    </xf>
    <xf numFmtId="2" fontId="0" fillId="24" borderId="0" xfId="0" applyNumberFormat="1" applyFill="1"/>
    <xf numFmtId="2" fontId="52" fillId="0" borderId="36" xfId="1954" applyNumberFormat="1" applyFont="1" applyBorder="1" applyAlignment="1">
      <alignment horizontal="center" vertical="center"/>
    </xf>
    <xf numFmtId="0" fontId="53" fillId="0" borderId="0" xfId="0" applyFont="1" applyAlignment="1">
      <alignment horizontal="left"/>
    </xf>
    <xf numFmtId="9" fontId="32" fillId="28" borderId="18" xfId="0" applyNumberFormat="1" applyFont="1" applyFill="1" applyBorder="1" applyAlignment="1">
      <alignment horizontal="center" vertical="center" textRotation="90"/>
    </xf>
    <xf numFmtId="0" fontId="39" fillId="25" borderId="17" xfId="1953" applyNumberFormat="1" applyFont="1" applyFill="1" applyBorder="1" applyAlignment="1">
      <alignment horizontal="right" vertical="center" wrapText="1"/>
    </xf>
    <xf numFmtId="0" fontId="39" fillId="25" borderId="15" xfId="1953" applyNumberFormat="1" applyFont="1" applyFill="1" applyBorder="1" applyAlignment="1">
      <alignment horizontal="right" vertical="center" wrapText="1"/>
    </xf>
    <xf numFmtId="0" fontId="49" fillId="29" borderId="17" xfId="0" applyFont="1" applyFill="1" applyBorder="1" applyAlignment="1">
      <alignment horizontal="right" vertical="center"/>
    </xf>
    <xf numFmtId="0" fontId="49" fillId="29" borderId="10" xfId="0" applyFont="1" applyFill="1" applyBorder="1" applyAlignment="1">
      <alignment horizontal="right" vertical="center"/>
    </xf>
    <xf numFmtId="0" fontId="0" fillId="30" borderId="18" xfId="0" applyFill="1" applyBorder="1" applyAlignment="1">
      <alignment horizont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" xfId="1954" builtinId="53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A1:J38"/>
  <sheetViews>
    <sheetView tabSelected="1" zoomScale="68" zoomScaleNormal="68" workbookViewId="0">
      <pane ySplit="2" topLeftCell="A12" activePane="bottomLeft" state="frozen"/>
      <selection pane="bottomLeft" activeCell="G29" sqref="G29"/>
    </sheetView>
  </sheetViews>
  <sheetFormatPr defaultRowHeight="18.75" x14ac:dyDescent="0.25"/>
  <cols>
    <col min="1" max="1" width="3.85546875" customWidth="1"/>
    <col min="2" max="2" width="10.7109375" bestFit="1" customWidth="1"/>
    <col min="3" max="3" width="133.5703125" style="10" customWidth="1"/>
    <col min="4" max="4" width="6.85546875" style="6" hidden="1" customWidth="1"/>
    <col min="5" max="5" width="11.28515625" style="2" customWidth="1"/>
    <col min="6" max="6" width="15" customWidth="1"/>
    <col min="7" max="7" width="17.7109375" style="59" customWidth="1"/>
    <col min="8" max="8" width="17.7109375" style="11" customWidth="1"/>
  </cols>
  <sheetData>
    <row r="1" spans="1:10" s="61" customFormat="1" ht="63.75" customHeight="1" thickBot="1" x14ac:dyDescent="0.95">
      <c r="A1" s="61" t="s">
        <v>92</v>
      </c>
    </row>
    <row r="2" spans="1:10" ht="27" thickBot="1" x14ac:dyDescent="0.3">
      <c r="B2" s="3"/>
      <c r="C2" s="31" t="s">
        <v>10</v>
      </c>
      <c r="D2" s="12"/>
      <c r="E2" s="32" t="s">
        <v>11</v>
      </c>
      <c r="F2" s="33" t="s">
        <v>12</v>
      </c>
      <c r="G2" s="44" t="s">
        <v>51</v>
      </c>
      <c r="H2" s="45" t="s">
        <v>47</v>
      </c>
      <c r="I2" s="1"/>
      <c r="J2" s="1"/>
    </row>
    <row r="3" spans="1:10" ht="27" thickBot="1" x14ac:dyDescent="0.3">
      <c r="B3" s="62"/>
      <c r="C3" s="38" t="s">
        <v>65</v>
      </c>
      <c r="D3" s="29">
        <v>1</v>
      </c>
      <c r="E3" s="8" t="s">
        <v>66</v>
      </c>
      <c r="F3" s="23" t="s">
        <v>64</v>
      </c>
      <c r="G3" s="56">
        <v>800</v>
      </c>
      <c r="H3" s="14">
        <f t="shared" ref="H3:H10" si="0">D3*G3</f>
        <v>800</v>
      </c>
      <c r="I3" s="1"/>
    </row>
    <row r="4" spans="1:10" ht="27" thickBot="1" x14ac:dyDescent="0.3">
      <c r="B4" s="62"/>
      <c r="C4" s="38" t="s">
        <v>70</v>
      </c>
      <c r="D4" s="30">
        <v>0.45</v>
      </c>
      <c r="E4" s="8" t="s">
        <v>71</v>
      </c>
      <c r="F4" s="23" t="s">
        <v>72</v>
      </c>
      <c r="G4" s="57">
        <v>300</v>
      </c>
      <c r="H4" s="14">
        <f t="shared" si="0"/>
        <v>135</v>
      </c>
      <c r="I4" s="1"/>
      <c r="J4" s="1"/>
    </row>
    <row r="5" spans="1:10" ht="29.25" customHeight="1" thickBot="1" x14ac:dyDescent="0.3">
      <c r="B5" s="62"/>
      <c r="C5" s="38" t="s">
        <v>9</v>
      </c>
      <c r="D5" s="30">
        <v>1</v>
      </c>
      <c r="E5" s="8" t="s">
        <v>28</v>
      </c>
      <c r="F5" s="23" t="s">
        <v>29</v>
      </c>
      <c r="G5" s="13">
        <v>300</v>
      </c>
      <c r="H5" s="14">
        <f t="shared" si="0"/>
        <v>300</v>
      </c>
      <c r="I5" s="1"/>
      <c r="J5" s="1"/>
    </row>
    <row r="6" spans="1:10" ht="27" thickBot="1" x14ac:dyDescent="0.3">
      <c r="B6" s="62"/>
      <c r="C6" s="38" t="s">
        <v>87</v>
      </c>
      <c r="D6" s="30">
        <v>1</v>
      </c>
      <c r="E6" s="8" t="s">
        <v>30</v>
      </c>
      <c r="F6" s="23" t="s">
        <v>31</v>
      </c>
      <c r="G6" s="13">
        <v>200</v>
      </c>
      <c r="H6" s="14">
        <f t="shared" si="0"/>
        <v>200</v>
      </c>
      <c r="I6" s="1"/>
    </row>
    <row r="7" spans="1:10" ht="27" thickBot="1" x14ac:dyDescent="0.3">
      <c r="B7" s="62"/>
      <c r="C7" s="38" t="s">
        <v>62</v>
      </c>
      <c r="D7" s="30">
        <v>1</v>
      </c>
      <c r="E7" s="8"/>
      <c r="F7" s="23" t="s">
        <v>40</v>
      </c>
      <c r="G7" s="13">
        <v>20</v>
      </c>
      <c r="H7" s="14">
        <f t="shared" si="0"/>
        <v>20</v>
      </c>
      <c r="I7" s="1"/>
    </row>
    <row r="8" spans="1:10" ht="27" thickBot="1" x14ac:dyDescent="0.3">
      <c r="B8" s="62"/>
      <c r="C8" s="38" t="s">
        <v>14</v>
      </c>
      <c r="D8" s="28">
        <v>1</v>
      </c>
      <c r="E8" s="8">
        <v>243</v>
      </c>
      <c r="F8" s="23" t="s">
        <v>32</v>
      </c>
      <c r="G8" s="13">
        <v>70</v>
      </c>
      <c r="H8" s="14">
        <f t="shared" si="0"/>
        <v>70</v>
      </c>
      <c r="I8" s="1"/>
    </row>
    <row r="9" spans="1:10" ht="27" thickBot="1" x14ac:dyDescent="0.3">
      <c r="B9" s="62"/>
      <c r="C9" s="38" t="s">
        <v>7</v>
      </c>
      <c r="D9" s="30">
        <v>1</v>
      </c>
      <c r="E9" s="8" t="s">
        <v>24</v>
      </c>
      <c r="F9" s="23" t="s">
        <v>25</v>
      </c>
      <c r="G9" s="13">
        <v>3500</v>
      </c>
      <c r="H9" s="14">
        <f t="shared" si="0"/>
        <v>3500</v>
      </c>
      <c r="I9" s="1"/>
    </row>
    <row r="10" spans="1:10" s="4" customFormat="1" ht="27" thickBot="1" x14ac:dyDescent="0.3">
      <c r="B10" s="62"/>
      <c r="C10" s="39" t="s">
        <v>13</v>
      </c>
      <c r="D10" s="29">
        <v>1</v>
      </c>
      <c r="E10" s="34">
        <v>260</v>
      </c>
      <c r="F10" s="35" t="s">
        <v>23</v>
      </c>
      <c r="G10" s="36">
        <v>20</v>
      </c>
      <c r="H10" s="37">
        <f t="shared" si="0"/>
        <v>20</v>
      </c>
      <c r="I10" s="21"/>
    </row>
    <row r="11" spans="1:10" ht="27" thickBot="1" x14ac:dyDescent="0.3">
      <c r="A11" s="1"/>
      <c r="B11" s="7"/>
      <c r="C11" s="65" t="s">
        <v>61</v>
      </c>
      <c r="D11" s="65"/>
      <c r="E11" s="65"/>
      <c r="F11" s="65"/>
      <c r="G11" s="66"/>
      <c r="H11" s="43">
        <f>SUM(H3:H10)</f>
        <v>5045</v>
      </c>
      <c r="I11" s="1"/>
    </row>
    <row r="12" spans="1:10" ht="26.25" customHeight="1" thickBot="1" x14ac:dyDescent="0.3">
      <c r="B12" s="62" t="s">
        <v>90</v>
      </c>
      <c r="C12" s="54" t="s">
        <v>0</v>
      </c>
      <c r="D12" s="55">
        <v>1</v>
      </c>
      <c r="E12" s="9" t="s">
        <v>36</v>
      </c>
      <c r="F12" s="22" t="s">
        <v>37</v>
      </c>
      <c r="G12" s="15">
        <v>30</v>
      </c>
      <c r="H12" s="16">
        <f>D12*G12</f>
        <v>30</v>
      </c>
      <c r="I12" s="1"/>
    </row>
    <row r="13" spans="1:10" ht="27" thickBot="1" x14ac:dyDescent="0.3">
      <c r="B13" s="62"/>
      <c r="C13" s="38" t="s">
        <v>8</v>
      </c>
      <c r="D13" s="30">
        <v>1</v>
      </c>
      <c r="E13" s="8" t="s">
        <v>26</v>
      </c>
      <c r="F13" s="23" t="s">
        <v>27</v>
      </c>
      <c r="G13" s="13">
        <v>150</v>
      </c>
      <c r="H13" s="14">
        <f>D13*G13</f>
        <v>150</v>
      </c>
      <c r="I13" s="1"/>
      <c r="J13" s="1"/>
    </row>
    <row r="14" spans="1:10" ht="27" thickBot="1" x14ac:dyDescent="0.3">
      <c r="B14" s="62"/>
      <c r="C14" s="38" t="s">
        <v>67</v>
      </c>
      <c r="D14" s="30">
        <v>1</v>
      </c>
      <c r="E14" s="8" t="s">
        <v>68</v>
      </c>
      <c r="F14" s="23" t="s">
        <v>69</v>
      </c>
      <c r="G14" s="13">
        <v>1500</v>
      </c>
      <c r="H14" s="14">
        <f>D14*G14</f>
        <v>1500</v>
      </c>
      <c r="I14" s="1"/>
      <c r="J14" s="1"/>
    </row>
    <row r="15" spans="1:10" ht="27" thickBot="1" x14ac:dyDescent="0.3">
      <c r="B15" s="62"/>
      <c r="C15" s="38" t="s">
        <v>15</v>
      </c>
      <c r="D15" s="30">
        <v>1</v>
      </c>
      <c r="E15" s="8">
        <v>219</v>
      </c>
      <c r="F15" s="23" t="s">
        <v>33</v>
      </c>
      <c r="G15" s="13">
        <v>1100</v>
      </c>
      <c r="H15" s="14">
        <f>D15*G15</f>
        <v>1100</v>
      </c>
      <c r="I15" s="1"/>
    </row>
    <row r="16" spans="1:10" ht="27" thickBot="1" x14ac:dyDescent="0.3">
      <c r="B16" s="42"/>
      <c r="C16" s="65" t="s">
        <v>88</v>
      </c>
      <c r="D16" s="65"/>
      <c r="E16" s="65"/>
      <c r="F16" s="65"/>
      <c r="G16" s="66"/>
      <c r="H16" s="43">
        <f>SUM(H12:H15)</f>
        <v>2780</v>
      </c>
      <c r="I16" s="1"/>
    </row>
    <row r="17" spans="2:10" ht="26.25" customHeight="1" thickBot="1" x14ac:dyDescent="0.3">
      <c r="B17" s="67"/>
      <c r="C17" s="46" t="s">
        <v>91</v>
      </c>
      <c r="D17" s="26">
        <v>1</v>
      </c>
      <c r="E17" s="8" t="s">
        <v>79</v>
      </c>
      <c r="F17" s="23" t="s">
        <v>80</v>
      </c>
      <c r="G17" s="13">
        <v>500</v>
      </c>
      <c r="H17" s="14">
        <f t="shared" ref="H17:H31" si="1">D17*G17</f>
        <v>500</v>
      </c>
      <c r="I17" s="1"/>
    </row>
    <row r="18" spans="2:10" ht="26.25" customHeight="1" thickBot="1" x14ac:dyDescent="0.3">
      <c r="B18" s="67"/>
      <c r="C18" s="47" t="s">
        <v>17</v>
      </c>
      <c r="D18" s="30">
        <v>1</v>
      </c>
      <c r="E18" s="8">
        <v>201</v>
      </c>
      <c r="F18" s="23" t="s">
        <v>35</v>
      </c>
      <c r="G18" s="13">
        <v>1000</v>
      </c>
      <c r="H18" s="14">
        <f t="shared" si="1"/>
        <v>1000</v>
      </c>
      <c r="I18" s="1"/>
    </row>
    <row r="19" spans="2:10" ht="27" customHeight="1" thickBot="1" x14ac:dyDescent="0.3">
      <c r="B19" s="67"/>
      <c r="C19" s="46" t="s">
        <v>63</v>
      </c>
      <c r="D19" s="26">
        <v>1</v>
      </c>
      <c r="E19" s="8" t="s">
        <v>84</v>
      </c>
      <c r="F19" s="23" t="s">
        <v>85</v>
      </c>
      <c r="G19" s="13">
        <v>20</v>
      </c>
      <c r="H19" s="14">
        <f t="shared" si="1"/>
        <v>20</v>
      </c>
      <c r="I19" s="1"/>
      <c r="J19" s="1"/>
    </row>
    <row r="20" spans="2:10" ht="25.5" customHeight="1" thickBot="1" x14ac:dyDescent="0.3">
      <c r="B20" s="67"/>
      <c r="C20" s="47" t="s">
        <v>76</v>
      </c>
      <c r="D20" s="30">
        <v>0.45</v>
      </c>
      <c r="E20" s="8" t="s">
        <v>77</v>
      </c>
      <c r="F20" s="23" t="s">
        <v>78</v>
      </c>
      <c r="G20" s="17">
        <v>60</v>
      </c>
      <c r="H20" s="14">
        <f t="shared" si="1"/>
        <v>27</v>
      </c>
      <c r="I20" s="1"/>
      <c r="J20" s="1"/>
    </row>
    <row r="21" spans="2:10" ht="26.25" customHeight="1" thickBot="1" x14ac:dyDescent="0.3">
      <c r="B21" s="67"/>
      <c r="C21" s="47" t="s">
        <v>73</v>
      </c>
      <c r="D21" s="30">
        <v>0.45</v>
      </c>
      <c r="E21" s="8" t="s">
        <v>74</v>
      </c>
      <c r="F21" s="23" t="s">
        <v>75</v>
      </c>
      <c r="G21" s="17">
        <v>2700</v>
      </c>
      <c r="H21" s="14">
        <f t="shared" si="1"/>
        <v>1215</v>
      </c>
      <c r="I21" s="1"/>
      <c r="J21" s="1"/>
    </row>
    <row r="22" spans="2:10" ht="26.25" customHeight="1" thickBot="1" x14ac:dyDescent="0.3">
      <c r="B22" s="67"/>
      <c r="C22" s="46" t="s">
        <v>1</v>
      </c>
      <c r="D22" s="26">
        <v>0.5</v>
      </c>
      <c r="E22" s="8" t="s">
        <v>22</v>
      </c>
      <c r="F22" s="23" t="s">
        <v>21</v>
      </c>
      <c r="G22" s="17">
        <v>20</v>
      </c>
      <c r="H22" s="14">
        <f t="shared" si="1"/>
        <v>10</v>
      </c>
      <c r="I22" s="1"/>
      <c r="J22" s="1"/>
    </row>
    <row r="23" spans="2:10" ht="26.25" customHeight="1" thickBot="1" x14ac:dyDescent="0.3">
      <c r="B23" s="67"/>
      <c r="C23" s="48" t="s">
        <v>86</v>
      </c>
      <c r="D23" s="27">
        <v>1</v>
      </c>
      <c r="E23" s="8" t="s">
        <v>52</v>
      </c>
      <c r="F23" s="25" t="s">
        <v>53</v>
      </c>
      <c r="G23" s="13">
        <v>200</v>
      </c>
      <c r="H23" s="14">
        <f t="shared" si="1"/>
        <v>200</v>
      </c>
      <c r="I23" s="1"/>
      <c r="J23" s="1"/>
    </row>
    <row r="24" spans="2:10" ht="26.25" customHeight="1" thickBot="1" x14ac:dyDescent="0.3">
      <c r="B24" s="67"/>
      <c r="C24" s="46" t="s">
        <v>2</v>
      </c>
      <c r="D24" s="26">
        <v>0.5</v>
      </c>
      <c r="E24" s="8" t="s">
        <v>49</v>
      </c>
      <c r="F24" s="23" t="s">
        <v>48</v>
      </c>
      <c r="G24" s="58">
        <v>60</v>
      </c>
      <c r="H24" s="14">
        <f t="shared" si="1"/>
        <v>30</v>
      </c>
      <c r="I24" s="1"/>
      <c r="J24" s="1"/>
    </row>
    <row r="25" spans="2:10" ht="26.25" customHeight="1" thickBot="1" x14ac:dyDescent="0.3">
      <c r="B25" s="67"/>
      <c r="C25" s="47" t="s">
        <v>16</v>
      </c>
      <c r="D25" s="30">
        <v>1</v>
      </c>
      <c r="E25" s="8">
        <v>235</v>
      </c>
      <c r="F25" s="23" t="s">
        <v>34</v>
      </c>
      <c r="G25" s="13">
        <v>300</v>
      </c>
      <c r="H25" s="14">
        <f t="shared" si="1"/>
        <v>300</v>
      </c>
      <c r="I25" s="1"/>
    </row>
    <row r="26" spans="2:10" s="4" customFormat="1" ht="26.25" customHeight="1" thickBot="1" x14ac:dyDescent="0.3">
      <c r="B26" s="67"/>
      <c r="C26" s="46" t="s">
        <v>18</v>
      </c>
      <c r="D26" s="26">
        <v>0.5</v>
      </c>
      <c r="E26" s="8" t="s">
        <v>41</v>
      </c>
      <c r="F26" s="23" t="s">
        <v>42</v>
      </c>
      <c r="G26" s="17">
        <v>30</v>
      </c>
      <c r="H26" s="14">
        <f t="shared" si="1"/>
        <v>15</v>
      </c>
      <c r="I26" s="21"/>
    </row>
    <row r="27" spans="2:10" ht="26.25" customHeight="1" thickBot="1" x14ac:dyDescent="0.3">
      <c r="B27" s="67"/>
      <c r="C27" s="46" t="s">
        <v>3</v>
      </c>
      <c r="D27" s="26">
        <v>0.5</v>
      </c>
      <c r="E27" s="8" t="s">
        <v>43</v>
      </c>
      <c r="F27" s="23" t="s">
        <v>44</v>
      </c>
      <c r="G27" s="17">
        <v>30</v>
      </c>
      <c r="H27" s="14">
        <f t="shared" si="1"/>
        <v>15</v>
      </c>
      <c r="I27" s="1"/>
    </row>
    <row r="28" spans="2:10" ht="26.25" customHeight="1" thickBot="1" x14ac:dyDescent="0.3">
      <c r="B28" s="67"/>
      <c r="C28" s="46" t="s">
        <v>4</v>
      </c>
      <c r="D28" s="26">
        <v>1</v>
      </c>
      <c r="E28" s="8" t="s">
        <v>45</v>
      </c>
      <c r="F28" s="23" t="s">
        <v>46</v>
      </c>
      <c r="G28" s="13">
        <v>50</v>
      </c>
      <c r="H28" s="14">
        <f t="shared" si="1"/>
        <v>50</v>
      </c>
      <c r="I28" s="1"/>
    </row>
    <row r="29" spans="2:10" ht="26.25" customHeight="1" thickBot="1" x14ac:dyDescent="0.3">
      <c r="B29" s="67"/>
      <c r="C29" s="46" t="s">
        <v>83</v>
      </c>
      <c r="D29" s="26">
        <v>1</v>
      </c>
      <c r="E29" s="8" t="s">
        <v>81</v>
      </c>
      <c r="F29" s="23" t="s">
        <v>82</v>
      </c>
      <c r="G29" s="13">
        <v>400</v>
      </c>
      <c r="H29" s="14">
        <f t="shared" si="1"/>
        <v>400</v>
      </c>
      <c r="I29" s="1"/>
    </row>
    <row r="30" spans="2:10" s="4" customFormat="1" ht="26.25" customHeight="1" thickBot="1" x14ac:dyDescent="0.3">
      <c r="B30" s="67"/>
      <c r="C30" s="46" t="s">
        <v>5</v>
      </c>
      <c r="D30" s="26">
        <v>1</v>
      </c>
      <c r="E30" s="8" t="s">
        <v>19</v>
      </c>
      <c r="F30" s="23" t="s">
        <v>20</v>
      </c>
      <c r="G30" s="13">
        <v>60</v>
      </c>
      <c r="H30" s="14">
        <f t="shared" si="1"/>
        <v>60</v>
      </c>
      <c r="I30" s="21"/>
    </row>
    <row r="31" spans="2:10" ht="26.25" customHeight="1" thickBot="1" x14ac:dyDescent="0.3">
      <c r="B31" s="67"/>
      <c r="C31" s="46" t="s">
        <v>6</v>
      </c>
      <c r="D31" s="26">
        <v>1</v>
      </c>
      <c r="E31" s="8" t="s">
        <v>38</v>
      </c>
      <c r="F31" s="23" t="s">
        <v>39</v>
      </c>
      <c r="G31" s="13">
        <v>50</v>
      </c>
      <c r="H31" s="14">
        <f t="shared" si="1"/>
        <v>50</v>
      </c>
      <c r="I31" s="1"/>
    </row>
    <row r="32" spans="2:10" ht="26.25" customHeight="1" thickBot="1" x14ac:dyDescent="0.3">
      <c r="B32" s="67"/>
      <c r="C32" s="48" t="s">
        <v>55</v>
      </c>
      <c r="D32" s="26">
        <v>0.4</v>
      </c>
      <c r="E32" s="8" t="s">
        <v>58</v>
      </c>
      <c r="F32" s="25" t="s">
        <v>59</v>
      </c>
      <c r="G32" s="60">
        <v>12</v>
      </c>
      <c r="H32" s="14">
        <v>12</v>
      </c>
      <c r="I32" s="1"/>
    </row>
    <row r="33" spans="2:9" ht="26.25" customHeight="1" thickBot="1" x14ac:dyDescent="0.3">
      <c r="B33" s="67"/>
      <c r="C33" s="48" t="s">
        <v>54</v>
      </c>
      <c r="D33" s="26">
        <v>0.4</v>
      </c>
      <c r="E33" s="8" t="s">
        <v>56</v>
      </c>
      <c r="F33" s="25" t="s">
        <v>57</v>
      </c>
      <c r="G33" s="17">
        <v>12</v>
      </c>
      <c r="H33" s="14">
        <f>D33*G33</f>
        <v>4.8000000000000007</v>
      </c>
      <c r="I33" s="1"/>
    </row>
    <row r="34" spans="2:9" s="4" customFormat="1" ht="27" customHeight="1" thickBot="1" x14ac:dyDescent="0.3">
      <c r="B34" s="67"/>
      <c r="C34" s="49" t="s">
        <v>60</v>
      </c>
      <c r="D34" s="24"/>
      <c r="E34" s="50"/>
      <c r="F34" s="51"/>
      <c r="G34" s="52"/>
      <c r="H34" s="53"/>
      <c r="I34" s="21"/>
    </row>
    <row r="35" spans="2:9" ht="27" thickBot="1" x14ac:dyDescent="0.3">
      <c r="B35" s="41"/>
      <c r="C35" s="65" t="s">
        <v>89</v>
      </c>
      <c r="D35" s="65"/>
      <c r="E35" s="65"/>
      <c r="F35" s="65"/>
      <c r="G35" s="66"/>
      <c r="H35" s="43">
        <f>SUM(H17:H34)</f>
        <v>3908.8</v>
      </c>
      <c r="I35" s="1"/>
    </row>
    <row r="36" spans="2:9" ht="24.75" customHeight="1" thickBot="1" x14ac:dyDescent="0.3">
      <c r="B36" s="40"/>
      <c r="C36" s="63" t="s">
        <v>50</v>
      </c>
      <c r="D36" s="64"/>
      <c r="E36" s="64"/>
      <c r="F36" s="64"/>
      <c r="G36" s="18">
        <f>SUM(G17:G34,G3:G10,G12:G15)</f>
        <v>13494</v>
      </c>
      <c r="H36" s="19">
        <f>SUM(H17:H34,H3:H10,H12:H15)</f>
        <v>11733.8</v>
      </c>
      <c r="I36" s="20"/>
    </row>
    <row r="37" spans="2:9" x14ac:dyDescent="0.25">
      <c r="G37" s="5"/>
      <c r="I37" s="1"/>
    </row>
    <row r="38" spans="2:9" x14ac:dyDescent="0.25">
      <c r="B38" s="1"/>
      <c r="G38" s="5"/>
    </row>
  </sheetData>
  <sortState xmlns:xlrd2="http://schemas.microsoft.com/office/spreadsheetml/2017/richdata2" ref="C17:H33">
    <sortCondition ref="C17:C33"/>
  </sortState>
  <mergeCells count="8">
    <mergeCell ref="A1:XFD1"/>
    <mergeCell ref="B3:B10"/>
    <mergeCell ref="C36:F36"/>
    <mergeCell ref="C35:G35"/>
    <mergeCell ref="C11:G11"/>
    <mergeCell ref="C16:G16"/>
    <mergeCell ref="B17:B34"/>
    <mergeCell ref="B12:B15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2023-07-18T09:22:34Z</dcterms:modified>
</cp:coreProperties>
</file>