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8FA320E-55BF-410A-8807-41642E6DE7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externalReferences>
    <externalReference r:id="rId2"/>
  </externalReferences>
  <definedNames>
    <definedName name="_xlnm._FilterDatabase" localSheetId="0" hidden="1">Лист2!$A$1:$N$28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2" l="1"/>
  <c r="I26" i="2"/>
  <c r="I24" i="2"/>
  <c r="I23" i="2"/>
  <c r="I22" i="2"/>
  <c r="I21" i="2"/>
  <c r="I20" i="2"/>
  <c r="I19" i="2"/>
  <c r="I18" i="2"/>
  <c r="I17" i="2"/>
  <c r="I15" i="2"/>
  <c r="I13" i="2"/>
  <c r="I12" i="2"/>
  <c r="I11" i="2"/>
  <c r="I10" i="2"/>
  <c r="I9" i="2"/>
  <c r="I8" i="2"/>
  <c r="I5" i="2"/>
  <c r="I4" i="2"/>
  <c r="I3" i="2"/>
  <c r="G14" i="2" l="1"/>
  <c r="H14" i="2"/>
  <c r="G17" i="2" l="1"/>
  <c r="H17" i="2"/>
  <c r="G2" i="2" l="1"/>
  <c r="H2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5" i="2"/>
  <c r="H15" i="2"/>
  <c r="G16" i="2"/>
  <c r="H16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3" i="2"/>
  <c r="H3" i="2"/>
  <c r="G27" i="2"/>
  <c r="H27" i="2"/>
  <c r="F28" i="2"/>
  <c r="G28" i="2" l="1"/>
  <c r="H28" i="2"/>
</calcChain>
</file>

<file path=xl/sharedStrings.xml><?xml version="1.0" encoding="utf-8"?>
<sst xmlns="http://schemas.openxmlformats.org/spreadsheetml/2006/main" count="92" uniqueCount="89">
  <si>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</si>
  <si>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</si>
  <si>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</si>
  <si>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</si>
  <si>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</si>
  <si>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</si>
  <si>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</si>
  <si>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</si>
  <si>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</si>
  <si>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</si>
  <si>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</si>
  <si>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</si>
  <si>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Молочные, Вязанка вискофан  ВЕС.ПОКОМ, кг</t>
  </si>
  <si>
    <t>Сосиски Ганноверские   ПОКОМ, кг</t>
  </si>
  <si>
    <t>Колбаса вареная Докторская по-стародворски ТМ Стародворье ТС Фирменная амифлекс вес</t>
  </si>
  <si>
    <t>Колбаса варено-копченая Салями Филейбургская зернистая ТМ Баварушка фиброуз в/у вес СК</t>
  </si>
  <si>
    <t>Наименование</t>
  </si>
  <si>
    <t>Код УТ</t>
  </si>
  <si>
    <t>Бух. Код</t>
  </si>
  <si>
    <t>005</t>
  </si>
  <si>
    <t>092</t>
  </si>
  <si>
    <t>084</t>
  </si>
  <si>
    <t>Колбаса Докторская ГОСТ, Вязанка вектор,ВЕС. ПОКОМ, кг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</si>
  <si>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</si>
  <si>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</si>
  <si>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</si>
  <si>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</si>
  <si>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</si>
  <si>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БП-16096</t>
  </si>
  <si>
    <t>БП-15784</t>
  </si>
  <si>
    <t>010</t>
  </si>
  <si>
    <t>016</t>
  </si>
  <si>
    <t xml:space="preserve">БП-15795   </t>
  </si>
  <si>
    <t>253</t>
  </si>
  <si>
    <t>БП-17019</t>
  </si>
  <si>
    <t>220</t>
  </si>
  <si>
    <t xml:space="preserve">БП-15782   </t>
  </si>
  <si>
    <t>267</t>
  </si>
  <si>
    <t>БП-21162</t>
  </si>
  <si>
    <t xml:space="preserve">БП-15825   </t>
  </si>
  <si>
    <t>БП-17708</t>
  </si>
  <si>
    <t>БП-20449</t>
  </si>
  <si>
    <t>БП-20462</t>
  </si>
  <si>
    <t>БП-20450</t>
  </si>
  <si>
    <t>200</t>
  </si>
  <si>
    <t>БП-17483</t>
  </si>
  <si>
    <t>202</t>
  </si>
  <si>
    <t>БП-20354</t>
  </si>
  <si>
    <t>Ветчина Нежная Особая Личн истор. 1,8 кг</t>
  </si>
  <si>
    <t>225</t>
  </si>
  <si>
    <t>БП-20613</t>
  </si>
  <si>
    <t>215</t>
  </si>
  <si>
    <t>БП-17449</t>
  </si>
  <si>
    <t>217</t>
  </si>
  <si>
    <t>БП-20214</t>
  </si>
  <si>
    <t>229</t>
  </si>
  <si>
    <t>БП-17450</t>
  </si>
  <si>
    <t>236</t>
  </si>
  <si>
    <t xml:space="preserve">БП-20203   </t>
  </si>
  <si>
    <t>239</t>
  </si>
  <si>
    <t>БП-20175</t>
  </si>
  <si>
    <t>242</t>
  </si>
  <si>
    <t>БП-20204</t>
  </si>
  <si>
    <t>250</t>
  </si>
  <si>
    <t>БП-20708</t>
  </si>
  <si>
    <t>254</t>
  </si>
  <si>
    <t>БП-20328</t>
  </si>
  <si>
    <t>255</t>
  </si>
  <si>
    <t>БП-20611</t>
  </si>
  <si>
    <t>281</t>
  </si>
  <si>
    <t>БП-21839</t>
  </si>
  <si>
    <t>Вес, кг</t>
  </si>
  <si>
    <t>Сумма, руб</t>
  </si>
  <si>
    <t>ИТОГО:</t>
  </si>
  <si>
    <t>ЗАКАЗ</t>
  </si>
  <si>
    <t>Сосиски Сочинки с сочной грудинкой, МГС 0.4кг,   ПОКОМ</t>
  </si>
  <si>
    <t>273</t>
  </si>
  <si>
    <t>БП-21485</t>
  </si>
  <si>
    <t xml:space="preserve">Прайс </t>
  </si>
  <si>
    <t>Вареные колбасы Докторская оригинальная Особая Без свинины Весовые 1,8 кг П/а Особый рецепт</t>
  </si>
  <si>
    <t>Колбаса филейская, Вязанка вектор, ВЕС.ПОКОМ, кг</t>
  </si>
  <si>
    <t>сварог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</si>
  <si>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</si>
  <si>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</si>
  <si>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</si>
  <si>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сочи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</si>
  <si>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</si>
  <si>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</si>
  <si>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вареная Филейская ТМ Вязанка ТС Классическая ВЕС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</si>
</sst>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Arial"/>
      <family val="2"/>
    </font>
    <font>
      <sz val="8"/>
      <color theme="1"/>
      <name val="Calibri"/>
      <family val="2"/>
      <charset val="204"/>
      <scheme val="minor"/>
    </font>
    <font>
      <sz val="8"/>
      <color rgb="FF0000FF"/>
      <name val="Arial Cyr"/>
      <charset val="204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 style="thin">
        <color rgb="FFB3AC86"/>
      </left>
      <right/>
      <top/>
      <bottom/>
      <diagonal/>
    </border>
    <border>
      <left style="thin">
        <color rgb="FF651C32"/>
      </left>
      <right/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0" fontId="7" fillId="0" borderId="0"/>
  </cellStyleXfs>
  <cellXfs count="74">
    <xf numFmtId="0" fontId="0" fillId="0" borderId="0" xfId="0"/>
    <xf numFmtId="49" fontId="0" fillId="0" borderId="0" xfId="0" applyNumberFormat="1"/>
    <xf numFmtId="167" fontId="0" fillId="0" borderId="0" xfId="0" applyNumberFormat="1"/>
    <xf numFmtId="0" fontId="0" fillId="24" borderId="0" xfId="0" applyNumberFormat="1" applyFill="1"/>
    <xf numFmtId="0" fontId="39" fillId="0" borderId="0" xfId="0" applyFont="1" applyAlignment="1">
      <alignment horizontal="center" vertical="center" wrapText="1"/>
    </xf>
    <xf numFmtId="49" fontId="32" fillId="0" borderId="16" xfId="0" applyNumberFormat="1" applyFont="1" applyBorder="1" applyAlignment="1">
      <alignment horizontal="center" vertical="center"/>
    </xf>
    <xf numFmtId="0" fontId="36" fillId="0" borderId="17" xfId="1953" applyNumberFormat="1" applyFont="1" applyBorder="1" applyAlignment="1">
      <alignment horizontal="center" vertical="center" wrapText="1"/>
    </xf>
    <xf numFmtId="0" fontId="36" fillId="0" borderId="17" xfId="1953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2" fontId="44" fillId="0" borderId="0" xfId="0" applyNumberFormat="1" applyFont="1"/>
    <xf numFmtId="167" fontId="0" fillId="24" borderId="0" xfId="0" applyNumberFormat="1" applyFill="1"/>
    <xf numFmtId="0" fontId="40" fillId="25" borderId="10" xfId="0" applyFont="1" applyFill="1" applyBorder="1" applyAlignment="1">
      <alignment horizontal="center" vertical="center"/>
    </xf>
    <xf numFmtId="0" fontId="39" fillId="24" borderId="18" xfId="1952" applyNumberFormat="1" applyFont="1" applyFill="1" applyBorder="1" applyAlignment="1">
      <alignment horizontal="center" vertical="center"/>
    </xf>
    <xf numFmtId="1" fontId="41" fillId="24" borderId="18" xfId="1952" applyNumberFormat="1" applyFont="1" applyFill="1" applyBorder="1" applyAlignment="1">
      <alignment horizontal="center" vertical="center"/>
    </xf>
    <xf numFmtId="0" fontId="34" fillId="25" borderId="15" xfId="0" applyFont="1" applyFill="1" applyBorder="1" applyAlignment="1">
      <alignment horizontal="center" vertical="center"/>
    </xf>
    <xf numFmtId="49" fontId="33" fillId="25" borderId="22" xfId="0" applyNumberFormat="1" applyFont="1" applyFill="1" applyBorder="1" applyAlignment="1">
      <alignment horizontal="center" vertical="center" wrapText="1"/>
    </xf>
    <xf numFmtId="0" fontId="33" fillId="25" borderId="23" xfId="0" applyFont="1" applyFill="1" applyBorder="1" applyAlignment="1">
      <alignment horizontal="center" vertical="center" wrapText="1"/>
    </xf>
    <xf numFmtId="168" fontId="42" fillId="26" borderId="14" xfId="0" applyNumberFormat="1" applyFont="1" applyFill="1" applyBorder="1" applyAlignment="1">
      <alignment horizontal="center" vertical="center"/>
    </xf>
    <xf numFmtId="168" fontId="46" fillId="0" borderId="14" xfId="0" applyNumberFormat="1" applyFont="1" applyBorder="1" applyAlignment="1">
      <alignment horizontal="center" vertical="center"/>
    </xf>
    <xf numFmtId="167" fontId="42" fillId="0" borderId="14" xfId="0" applyNumberFormat="1" applyFont="1" applyBorder="1" applyAlignment="1">
      <alignment horizontal="center" vertical="center"/>
    </xf>
    <xf numFmtId="167" fontId="32" fillId="24" borderId="11" xfId="0" applyNumberFormat="1" applyFont="1" applyFill="1" applyBorder="1" applyAlignment="1">
      <alignment horizontal="center" vertical="center"/>
    </xf>
    <xf numFmtId="168" fontId="45" fillId="0" borderId="11" xfId="0" applyNumberFormat="1" applyFont="1" applyBorder="1" applyAlignment="1">
      <alignment horizontal="center" vertical="center"/>
    </xf>
    <xf numFmtId="167" fontId="43" fillId="0" borderId="11" xfId="0" applyNumberFormat="1" applyFont="1" applyBorder="1" applyAlignment="1">
      <alignment horizontal="center" vertical="center"/>
    </xf>
    <xf numFmtId="167" fontId="42" fillId="25" borderId="21" xfId="0" applyNumberFormat="1" applyFont="1" applyFill="1" applyBorder="1" applyAlignment="1">
      <alignment horizontal="center" vertical="center" wrapText="1"/>
    </xf>
    <xf numFmtId="0" fontId="42" fillId="25" borderId="15" xfId="0" applyNumberFormat="1" applyFont="1" applyFill="1" applyBorder="1" applyAlignment="1">
      <alignment horizontal="center" vertical="center" wrapText="1"/>
    </xf>
    <xf numFmtId="2" fontId="46" fillId="25" borderId="23" xfId="0" applyNumberFormat="1" applyFont="1" applyFill="1" applyBorder="1" applyAlignment="1">
      <alignment horizontal="center" vertical="center" wrapText="1"/>
    </xf>
    <xf numFmtId="167" fontId="47" fillId="25" borderId="23" xfId="0" applyNumberFormat="1" applyFont="1" applyFill="1" applyBorder="1" applyAlignment="1">
      <alignment horizontal="center" vertical="center" wrapText="1"/>
    </xf>
    <xf numFmtId="0" fontId="35" fillId="0" borderId="11" xfId="1952" applyFont="1" applyFill="1" applyBorder="1" applyAlignment="1">
      <alignment horizontal="left" vertical="center"/>
    </xf>
    <xf numFmtId="0" fontId="35" fillId="0" borderId="11" xfId="1952" applyNumberFormat="1" applyFont="1" applyFill="1" applyBorder="1" applyAlignment="1">
      <alignment horizontal="left" vertical="top"/>
    </xf>
    <xf numFmtId="0" fontId="35" fillId="0" borderId="11" xfId="1952" applyFont="1" applyFill="1" applyBorder="1" applyAlignment="1">
      <alignment horizontal="left" vertical="top"/>
    </xf>
    <xf numFmtId="0" fontId="39" fillId="0" borderId="18" xfId="1952" applyFont="1" applyFill="1" applyBorder="1" applyAlignment="1">
      <alignment horizontal="center" vertical="center"/>
    </xf>
    <xf numFmtId="167" fontId="32" fillId="0" borderId="11" xfId="0" applyNumberFormat="1" applyFont="1" applyFill="1" applyBorder="1" applyAlignment="1">
      <alignment horizontal="center" vertical="center"/>
    </xf>
    <xf numFmtId="49" fontId="32" fillId="0" borderId="16" xfId="0" applyNumberFormat="1" applyFont="1" applyFill="1" applyBorder="1" applyAlignment="1">
      <alignment horizontal="center" vertical="center"/>
    </xf>
    <xf numFmtId="0" fontId="36" fillId="0" borderId="17" xfId="1953" applyNumberFormat="1" applyFont="1" applyFill="1" applyBorder="1" applyAlignment="1">
      <alignment horizontal="center" vertical="center" wrapText="1"/>
    </xf>
    <xf numFmtId="168" fontId="45" fillId="0" borderId="11" xfId="0" applyNumberFormat="1" applyFont="1" applyFill="1" applyBorder="1" applyAlignment="1">
      <alignment horizontal="center" vertical="center"/>
    </xf>
    <xf numFmtId="167" fontId="43" fillId="0" borderId="11" xfId="0" applyNumberFormat="1" applyFont="1" applyFill="1" applyBorder="1" applyAlignment="1">
      <alignment horizontal="center" vertical="center"/>
    </xf>
    <xf numFmtId="0" fontId="48" fillId="0" borderId="26" xfId="0" applyFont="1" applyFill="1" applyBorder="1" applyAlignment="1">
      <alignment horizontal="left" vertical="top" wrapText="1" indent="1"/>
    </xf>
    <xf numFmtId="1" fontId="41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39" fillId="0" borderId="18" xfId="1952" applyNumberFormat="1" applyFont="1" applyFill="1" applyBorder="1" applyAlignment="1">
      <alignment horizontal="center" vertical="center"/>
    </xf>
    <xf numFmtId="0" fontId="39" fillId="0" borderId="19" xfId="1952" applyFont="1" applyFill="1" applyBorder="1" applyAlignment="1">
      <alignment horizontal="center" vertical="center"/>
    </xf>
    <xf numFmtId="0" fontId="39" fillId="0" borderId="20" xfId="1952" applyFont="1" applyFill="1" applyBorder="1" applyAlignment="1">
      <alignment horizontal="center" vertical="center"/>
    </xf>
    <xf numFmtId="2" fontId="39" fillId="0" borderId="18" xfId="1952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6" fillId="0" borderId="17" xfId="1953" applyFont="1" applyFill="1" applyBorder="1" applyAlignment="1">
      <alignment horizontal="center" vertical="center" wrapText="1"/>
    </xf>
    <xf numFmtId="0" fontId="0" fillId="0" borderId="0" xfId="0" applyFill="1" applyAlignment="1">
      <alignment vertical="top"/>
    </xf>
    <xf numFmtId="0" fontId="35" fillId="24" borderId="11" xfId="1952" applyNumberFormat="1" applyFont="1" applyFill="1" applyBorder="1" applyAlignment="1">
      <alignment horizontal="left" vertical="top"/>
    </xf>
    <xf numFmtId="49" fontId="32" fillId="24" borderId="16" xfId="0" applyNumberFormat="1" applyFont="1" applyFill="1" applyBorder="1" applyAlignment="1">
      <alignment horizontal="center" vertical="center"/>
    </xf>
    <xf numFmtId="0" fontId="36" fillId="24" borderId="17" xfId="1953" applyNumberFormat="1" applyFont="1" applyFill="1" applyBorder="1" applyAlignment="1">
      <alignment horizontal="center" vertical="center" wrapText="1"/>
    </xf>
    <xf numFmtId="168" fontId="45" fillId="24" borderId="11" xfId="0" applyNumberFormat="1" applyFont="1" applyFill="1" applyBorder="1" applyAlignment="1">
      <alignment horizontal="center" vertical="center"/>
    </xf>
    <xf numFmtId="167" fontId="43" fillId="24" borderId="11" xfId="0" applyNumberFormat="1" applyFont="1" applyFill="1" applyBorder="1" applyAlignment="1">
      <alignment horizontal="center" vertical="center"/>
    </xf>
    <xf numFmtId="0" fontId="0" fillId="24" borderId="0" xfId="0" applyFill="1"/>
    <xf numFmtId="0" fontId="0" fillId="24" borderId="0" xfId="0" applyFill="1" applyAlignment="1"/>
    <xf numFmtId="168" fontId="38" fillId="27" borderId="11" xfId="0" applyNumberFormat="1" applyFont="1" applyFill="1" applyBorder="1" applyAlignment="1">
      <alignment horizontal="center" vertical="center"/>
    </xf>
    <xf numFmtId="1" fontId="38" fillId="27" borderId="11" xfId="0" applyNumberFormat="1" applyFont="1" applyFill="1" applyBorder="1" applyAlignment="1">
      <alignment horizontal="center" vertical="center"/>
    </xf>
    <xf numFmtId="168" fontId="38" fillId="24" borderId="11" xfId="0" applyNumberFormat="1" applyFont="1" applyFill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49" fillId="0" borderId="27" xfId="0" applyNumberFormat="1" applyFont="1" applyBorder="1" applyAlignment="1">
      <alignment horizontal="center" vertical="center"/>
    </xf>
    <xf numFmtId="1" fontId="49" fillId="0" borderId="28" xfId="205" applyNumberFormat="1" applyFont="1" applyBorder="1" applyAlignment="1">
      <alignment horizontal="center" vertical="center"/>
    </xf>
    <xf numFmtId="1" fontId="49" fillId="0" borderId="28" xfId="0" applyNumberFormat="1" applyFont="1" applyBorder="1" applyAlignment="1">
      <alignment vertical="center"/>
    </xf>
    <xf numFmtId="167" fontId="43" fillId="28" borderId="11" xfId="0" applyNumberFormat="1" applyFont="1" applyFill="1" applyBorder="1" applyAlignment="1">
      <alignment horizontal="center" vertical="center"/>
    </xf>
    <xf numFmtId="0" fontId="50" fillId="0" borderId="29" xfId="0" applyFont="1" applyBorder="1" applyAlignment="1">
      <alignment vertical="center" wrapText="1"/>
    </xf>
    <xf numFmtId="0" fontId="37" fillId="0" borderId="24" xfId="1953" applyNumberFormat="1" applyFont="1" applyFill="1" applyBorder="1" applyAlignment="1">
      <alignment horizontal="right" vertical="center" wrapText="1"/>
    </xf>
    <xf numFmtId="0" fontId="37" fillId="0" borderId="13" xfId="1953" applyNumberFormat="1" applyFont="1" applyFill="1" applyBorder="1" applyAlignment="1">
      <alignment horizontal="right" vertical="center" wrapText="1"/>
    </xf>
    <xf numFmtId="0" fontId="37" fillId="0" borderId="25" xfId="1953" applyNumberFormat="1" applyFont="1" applyFill="1" applyBorder="1" applyAlignment="1">
      <alignment horizontal="right" vertical="center" wrapText="1"/>
    </xf>
    <xf numFmtId="0" fontId="37" fillId="0" borderId="12" xfId="1953" applyNumberFormat="1" applyFont="1" applyFill="1" applyBorder="1" applyAlignment="1">
      <alignment horizontal="right" vertical="center" wrapText="1"/>
    </xf>
    <xf numFmtId="1" fontId="41" fillId="0" borderId="30" xfId="0" applyNumberFormat="1" applyFont="1" applyFill="1" applyBorder="1" applyAlignment="1">
      <alignment horizontal="left" vertical="center"/>
    </xf>
    <xf numFmtId="1" fontId="41" fillId="0" borderId="0" xfId="0" applyNumberFormat="1" applyFont="1" applyFill="1" applyAlignment="1">
      <alignment horizontal="left" vertical="center"/>
    </xf>
    <xf numFmtId="1" fontId="0" fillId="0" borderId="30" xfId="0" applyNumberFormat="1" applyBorder="1" applyAlignment="1">
      <alignment horizontal="left" vertical="center"/>
    </xf>
    <xf numFmtId="1" fontId="0" fillId="0" borderId="0" xfId="0" applyNumberFormat="1" applyBorder="1" applyAlignment="1">
      <alignment horizontal="left" vertical="center"/>
    </xf>
    <xf numFmtId="0" fontId="50" fillId="0" borderId="31" xfId="0" applyFont="1" applyBorder="1" applyAlignment="1">
      <alignment horizontal="left" vertical="center" wrapText="1"/>
    </xf>
    <xf numFmtId="0" fontId="50" fillId="0" borderId="0" xfId="0" applyFont="1" applyBorder="1" applyAlignment="1">
      <alignment horizontal="left" vertical="center" wrapText="1"/>
    </xf>
    <xf numFmtId="168" fontId="38" fillId="0" borderId="11" xfId="0" applyNumberFormat="1" applyFont="1" applyFill="1" applyBorder="1" applyAlignment="1">
      <alignment horizontal="center" vertical="center"/>
    </xf>
    <xf numFmtId="0" fontId="48" fillId="29" borderId="26" xfId="0" applyFont="1" applyFill="1" applyBorder="1" applyAlignment="1">
      <alignment horizontal="left" vertical="top" wrapText="1" inden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E3E9F5"/>
      <color rgb="FF5BFB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8;&#1072;&#1081;&#1089;%20&#1043;&#1091;&#1088;&#1076;&#1078;&#1080;&#1081;,%20&#1044;&#1053;&#1056;,%20&#1041;&#1091;&#1075;&#1072;&#1077;&#1074;,%20&#1050;&#1091;&#1084;&#1099;&#1082;&#1086;&#1074;&#1072;,%20&#1050;&#1086;&#1085;&#1099;&#1075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</sheetNames>
    <sheetDataSet>
      <sheetData sheetId="0">
        <row r="1">
          <cell r="O1" t="str">
            <v>Кумыкова</v>
          </cell>
          <cell r="P1" t="str">
            <v>Коныгин</v>
          </cell>
          <cell r="Q1" t="str">
            <v>Гурджий</v>
          </cell>
          <cell r="R1" t="str">
            <v>Бугаев</v>
          </cell>
          <cell r="S1" t="str">
            <v>ДНР</v>
          </cell>
        </row>
        <row r="2">
          <cell r="C2" t="str">
            <v>Наименование</v>
          </cell>
          <cell r="D2" t="str">
            <v>Альтернативные названия</v>
          </cell>
          <cell r="F2" t="str">
            <v>Прайс Кумыкова</v>
          </cell>
          <cell r="G2" t="str">
            <v>Прайс Коныгин</v>
          </cell>
          <cell r="H2" t="str">
            <v>Прайс Гурджий</v>
          </cell>
          <cell r="I2" t="str">
            <v>Прайс Бугаев</v>
          </cell>
          <cell r="J2" t="str">
            <v>Прайс ДНР</v>
          </cell>
          <cell r="K2" t="str">
            <v>Код УТ</v>
          </cell>
          <cell r="L2" t="str">
            <v>Бух. Код</v>
          </cell>
          <cell r="M2" t="str">
            <v>ЗАКАЗ</v>
          </cell>
          <cell r="N2" t="str">
            <v>Вес, кг</v>
          </cell>
          <cell r="O2" t="str">
            <v>Сумма, руб</v>
          </cell>
          <cell r="P2" t="str">
            <v>Сумма, руб</v>
          </cell>
          <cell r="Q2" t="str">
            <v>Сумма, руб</v>
          </cell>
          <cell r="R2" t="str">
            <v>Сумма, руб</v>
          </cell>
          <cell r="S2" t="str">
            <v>Сумма, руб</v>
          </cell>
        </row>
        <row r="3">
          <cell r="C3" t="str">
            <v>Колбаса Вязанка со шпиком, вектор ВЕС, ПОКОМ, кг</v>
          </cell>
          <cell r="E3">
            <v>1</v>
          </cell>
          <cell r="F3">
            <v>271.69</v>
          </cell>
          <cell r="G3">
            <v>277.12</v>
          </cell>
          <cell r="H3">
            <v>272.69</v>
          </cell>
          <cell r="I3">
            <v>272.69</v>
          </cell>
          <cell r="J3">
            <v>271.69</v>
          </cell>
          <cell r="K3" t="str">
            <v>004</v>
          </cell>
          <cell r="L3" t="str">
            <v xml:space="preserve">БП-15781   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0.1</v>
          </cell>
        </row>
        <row r="4">
          <cell r="C4" t="str">
            <v>Сосиски Ганноверские   ПОКОМ, кг</v>
          </cell>
          <cell r="E4">
            <v>1</v>
          </cell>
          <cell r="F4">
            <v>204.37</v>
          </cell>
          <cell r="G4">
            <v>167.79</v>
          </cell>
          <cell r="H4">
            <v>164.5</v>
          </cell>
          <cell r="I4">
            <v>205.37</v>
          </cell>
          <cell r="J4">
            <v>204.37</v>
          </cell>
          <cell r="K4" t="str">
            <v>253</v>
          </cell>
          <cell r="L4" t="str">
            <v>БП-17019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0.1</v>
          </cell>
        </row>
        <row r="5">
          <cell r="C5" t="str">
            <v>Колбаса варено-копченая Балыкбургская ТМ Баварушка фиброуз в/у вес СК</v>
          </cell>
          <cell r="E5">
            <v>1</v>
          </cell>
          <cell r="F5">
            <v>281.69</v>
          </cell>
          <cell r="G5">
            <v>287.32</v>
          </cell>
          <cell r="H5">
            <v>282.69</v>
          </cell>
          <cell r="I5">
            <v>282.69</v>
          </cell>
          <cell r="J5">
            <v>281.69</v>
          </cell>
          <cell r="K5" t="str">
            <v>265</v>
          </cell>
          <cell r="L5" t="str">
            <v>БП-21137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0.1</v>
          </cell>
        </row>
        <row r="6">
          <cell r="C6" t="str">
            <v>Колбаса Русская стародворская, ВЕС.  ПОКОМ, кг</v>
          </cell>
          <cell r="E6">
            <v>1</v>
          </cell>
          <cell r="F6">
            <v>231.05</v>
          </cell>
          <cell r="H6">
            <v>232.05</v>
          </cell>
          <cell r="I6">
            <v>232.05</v>
          </cell>
          <cell r="J6">
            <v>231.05</v>
          </cell>
          <cell r="L6" t="str">
            <v xml:space="preserve">БП-16101   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0.1</v>
          </cell>
        </row>
        <row r="7">
          <cell r="C7" t="str">
            <v>Сосиски Вязанка Сливочные, Вязанка амицел ВЕС.ПОКОМ, кг</v>
          </cell>
          <cell r="E7">
            <v>1</v>
          </cell>
          <cell r="F7">
            <v>267.83</v>
          </cell>
          <cell r="G7">
            <v>273.16000000000003</v>
          </cell>
          <cell r="H7">
            <v>268.8</v>
          </cell>
          <cell r="I7">
            <v>268.8</v>
          </cell>
          <cell r="J7">
            <v>267.8</v>
          </cell>
          <cell r="K7" t="str">
            <v>017</v>
          </cell>
          <cell r="L7" t="str">
            <v xml:space="preserve">БП-15796   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0.1</v>
          </cell>
        </row>
        <row r="8">
          <cell r="C8" t="str">
            <v>Сосиски Молочные оригинальные ТМ Славница ТС Особая амицел мгс вес СК</v>
          </cell>
          <cell r="E8">
            <v>1</v>
          </cell>
          <cell r="F8">
            <v>186.6</v>
          </cell>
          <cell r="G8">
            <v>190.33</v>
          </cell>
          <cell r="H8">
            <v>187.6</v>
          </cell>
          <cell r="I8">
            <v>187.6</v>
          </cell>
          <cell r="J8">
            <v>186.6</v>
          </cell>
          <cell r="K8" t="str">
            <v>257</v>
          </cell>
          <cell r="L8" t="str">
            <v>БП-20468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0.1</v>
          </cell>
        </row>
        <row r="9">
          <cell r="C9" t="str">
            <v>Сосиски Сливочные по-стародворски, ВЕС.  ПОКОМ, кг</v>
          </cell>
          <cell r="E9">
            <v>1</v>
          </cell>
          <cell r="F9">
            <v>221.06</v>
          </cell>
          <cell r="G9">
            <v>225.48</v>
          </cell>
          <cell r="H9">
            <v>222.06</v>
          </cell>
          <cell r="I9">
            <v>222.06</v>
          </cell>
          <cell r="J9">
            <v>221.06</v>
          </cell>
          <cell r="K9">
            <v>260</v>
          </cell>
          <cell r="L9" t="str">
            <v xml:space="preserve">БП-15799   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0.1</v>
          </cell>
        </row>
        <row r="10">
          <cell r="C10" t="str">
            <v>Сардельки Сочные ТМ Особый рецепт,   ПОКОМ, кг</v>
          </cell>
          <cell r="E10">
            <v>1</v>
          </cell>
          <cell r="F10">
            <v>182.04</v>
          </cell>
          <cell r="G10">
            <v>185.68</v>
          </cell>
          <cell r="H10">
            <v>183.04</v>
          </cell>
          <cell r="I10">
            <v>183.04</v>
          </cell>
          <cell r="J10">
            <v>187.5</v>
          </cell>
          <cell r="K10">
            <v>248</v>
          </cell>
          <cell r="L10" t="str">
            <v>БП-20848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0.1</v>
          </cell>
        </row>
        <row r="11">
          <cell r="C11" t="str">
            <v>Колбаса вареная Молокуша ТМ Вязанка ВЕС, ПОКОМ</v>
          </cell>
          <cell r="E11">
            <v>1</v>
          </cell>
          <cell r="F11">
            <v>259.42</v>
          </cell>
          <cell r="G11">
            <v>264.61</v>
          </cell>
          <cell r="H11">
            <v>234.48</v>
          </cell>
          <cell r="I11">
            <v>260.42</v>
          </cell>
          <cell r="J11">
            <v>259.42</v>
          </cell>
          <cell r="K11" t="str">
            <v>315</v>
          </cell>
          <cell r="L11" t="str">
            <v>БП-22615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0.1</v>
          </cell>
        </row>
        <row r="12">
          <cell r="C12" t="str">
            <v>Колбаса Докторская ГОСТ, Вязанка вектор,ВЕС. ПОКОМ, кг</v>
          </cell>
          <cell r="E12">
            <v>1</v>
          </cell>
          <cell r="F12">
            <v>283.75</v>
          </cell>
          <cell r="G12">
            <v>289.43</v>
          </cell>
          <cell r="H12">
            <v>284.75</v>
          </cell>
          <cell r="I12">
            <v>284.75</v>
          </cell>
          <cell r="J12">
            <v>283.75</v>
          </cell>
          <cell r="K12" t="str">
            <v>005</v>
          </cell>
          <cell r="L12" t="str">
            <v>БП-16096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0.1</v>
          </cell>
        </row>
        <row r="13">
          <cell r="C13" t="str">
            <v>Вареные колбасы Докторская стародворская Бордо Фикс.вес 0,5 Стародворье</v>
          </cell>
          <cell r="E13">
            <v>0.5</v>
          </cell>
          <cell r="F13">
            <v>137.66999999999999</v>
          </cell>
          <cell r="G13">
            <v>140.41999999999999</v>
          </cell>
          <cell r="H13">
            <v>138.66999999999999</v>
          </cell>
          <cell r="I13">
            <v>138.66999999999999</v>
          </cell>
          <cell r="J13">
            <v>137.66999999999999</v>
          </cell>
          <cell r="K13" t="str">
            <v>060</v>
          </cell>
          <cell r="L13" t="str">
            <v xml:space="preserve">БП-16048   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0.1</v>
          </cell>
        </row>
        <row r="14">
          <cell r="C14" t="str">
            <v>Колбаса Молочная по-стародворски, ВЕС   ПОКОМ</v>
          </cell>
          <cell r="E14">
            <v>1</v>
          </cell>
          <cell r="F14">
            <v>202.07</v>
          </cell>
          <cell r="G14">
            <v>206.11</v>
          </cell>
          <cell r="H14">
            <v>203.07</v>
          </cell>
          <cell r="I14">
            <v>174.58</v>
          </cell>
          <cell r="J14">
            <v>202.07</v>
          </cell>
          <cell r="K14" t="str">
            <v>231</v>
          </cell>
          <cell r="L14" t="str">
            <v xml:space="preserve">БП-15785   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0.1</v>
          </cell>
        </row>
        <row r="15">
          <cell r="C15" t="str">
            <v>Колбаса Молочная стародворская ТМ Стародворье в оболочке амифлекс (бордо)</v>
          </cell>
          <cell r="E15">
            <v>1</v>
          </cell>
          <cell r="F15">
            <v>228.75</v>
          </cell>
          <cell r="G15">
            <v>233.33</v>
          </cell>
          <cell r="H15">
            <v>229.75</v>
          </cell>
          <cell r="I15">
            <v>199</v>
          </cell>
          <cell r="J15">
            <v>228.75</v>
          </cell>
          <cell r="K15" t="str">
            <v>264</v>
          </cell>
          <cell r="L15" t="str">
            <v>БП-15787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0.1</v>
          </cell>
        </row>
        <row r="16">
          <cell r="C16" t="str">
            <v>Ветчина Филейская ТМ Вязанка Столичная 0,45 кг ПОКОМ</v>
          </cell>
          <cell r="E16">
            <v>0.45</v>
          </cell>
          <cell r="F16">
            <v>181.58</v>
          </cell>
          <cell r="G16">
            <v>185.21</v>
          </cell>
          <cell r="H16">
            <v>182.58</v>
          </cell>
          <cell r="I16">
            <v>182.58</v>
          </cell>
          <cell r="J16">
            <v>181.58</v>
          </cell>
          <cell r="K16" t="str">
            <v>324</v>
          </cell>
          <cell r="L16" t="str">
            <v>БП-22633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0.1</v>
          </cell>
        </row>
        <row r="17">
          <cell r="C17" t="str">
            <v>Колбаса Докторская по-стародворски, фирменная амифлекс, ВЕС,   ПОКОМ</v>
          </cell>
          <cell r="D17" t="str">
            <v>Колбаса вареная Докторская по-стародворски ТМ Стародворье ТС Фирменная амифлекс вес</v>
          </cell>
          <cell r="E17">
            <v>1</v>
          </cell>
          <cell r="F17">
            <v>202.07</v>
          </cell>
          <cell r="G17">
            <v>206.11</v>
          </cell>
          <cell r="H17">
            <v>203.07</v>
          </cell>
          <cell r="I17">
            <v>203.07</v>
          </cell>
          <cell r="J17">
            <v>202.07</v>
          </cell>
          <cell r="K17" t="str">
            <v>220</v>
          </cell>
          <cell r="L17" t="str">
            <v xml:space="preserve">БП-15782   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0.1</v>
          </cell>
        </row>
        <row r="18">
          <cell r="C18" t="str">
            <v>Колбаса Сервелат Зернистый, ВЕС.  ПОКОМ, кг</v>
          </cell>
          <cell r="E18">
            <v>1</v>
          </cell>
          <cell r="F18">
            <v>287.02999999999997</v>
          </cell>
          <cell r="G18">
            <v>292.77</v>
          </cell>
          <cell r="H18">
            <v>288.02999999999997</v>
          </cell>
          <cell r="I18">
            <v>288.02999999999997</v>
          </cell>
          <cell r="J18">
            <v>287.02999999999997</v>
          </cell>
          <cell r="K18">
            <v>243</v>
          </cell>
          <cell r="L18" t="str">
            <v xml:space="preserve">БП-15788   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0.1</v>
          </cell>
        </row>
        <row r="19">
          <cell r="C19" t="str">
            <v>Колбаса варено-копченая Сервелат Кремлевский ТМ Стародворье фиброуз в/у вес СК2</v>
          </cell>
          <cell r="E19">
            <v>1</v>
          </cell>
          <cell r="F19">
            <v>265.49</v>
          </cell>
          <cell r="G19">
            <v>270.8</v>
          </cell>
          <cell r="H19">
            <v>266.49</v>
          </cell>
          <cell r="I19">
            <v>266.49</v>
          </cell>
          <cell r="J19">
            <v>265.49</v>
          </cell>
          <cell r="K19" t="str">
            <v>244</v>
          </cell>
          <cell r="L19" t="str">
            <v xml:space="preserve">БП-15789   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0.1</v>
          </cell>
        </row>
        <row r="20">
          <cell r="C20" t="str">
            <v>Колбаса Филейбургская с сочным окороком, ВЕС, ТМ Баварушка  ПОКОМ, кг</v>
          </cell>
          <cell r="E20">
            <v>1</v>
          </cell>
          <cell r="F20">
            <v>274.97000000000003</v>
          </cell>
          <cell r="G20">
            <v>280.47000000000003</v>
          </cell>
          <cell r="H20">
            <v>275.97000000000003</v>
          </cell>
          <cell r="I20">
            <v>238.05</v>
          </cell>
          <cell r="J20">
            <v>274.97000000000003</v>
          </cell>
          <cell r="K20">
            <v>266</v>
          </cell>
          <cell r="L20" t="str">
            <v>БП-21139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0.1</v>
          </cell>
        </row>
        <row r="21">
          <cell r="C21" t="str">
            <v>Колбаса Салями Филейбургская зернистая, оболочка фиброуз, ВЕС, ТМ Баварушка  ПОКОМ</v>
          </cell>
          <cell r="D21" t="str">
            <v>Колбаса варено-копченая Салями Филейбургская зернистая ТМ Баварушка фиброуз в/у вес СК</v>
          </cell>
          <cell r="E21">
            <v>1</v>
          </cell>
          <cell r="F21">
            <v>281.69</v>
          </cell>
          <cell r="G21">
            <v>287.32</v>
          </cell>
          <cell r="H21">
            <v>282.69</v>
          </cell>
          <cell r="I21">
            <v>282.69</v>
          </cell>
          <cell r="J21">
            <v>281.69</v>
          </cell>
          <cell r="K21" t="str">
            <v>267</v>
          </cell>
          <cell r="L21" t="str">
            <v>БП-21162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0.1</v>
          </cell>
        </row>
        <row r="22">
          <cell r="C22" t="str">
            <v>Ветчина Филейская ВЕС ТМ  Вязанка ТС Столичная  ПОКОМ</v>
          </cell>
          <cell r="E22">
            <v>1</v>
          </cell>
          <cell r="F22">
            <v>267.98</v>
          </cell>
          <cell r="G22">
            <v>273.33999999999997</v>
          </cell>
          <cell r="H22">
            <v>241.18</v>
          </cell>
          <cell r="I22">
            <v>268.98</v>
          </cell>
          <cell r="J22">
            <v>267.98</v>
          </cell>
          <cell r="K22" t="str">
            <v>312</v>
          </cell>
          <cell r="L22" t="str">
            <v>БП-22586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0.1</v>
          </cell>
        </row>
        <row r="23">
          <cell r="C23" t="str">
            <v>Колбаса Докторская ГОСТ, Вязанка вектор, 0,4 кг, ПОКОМ, шт</v>
          </cell>
          <cell r="E23">
            <v>0.4</v>
          </cell>
          <cell r="F23">
            <v>162.56</v>
          </cell>
          <cell r="G23">
            <v>165.81</v>
          </cell>
          <cell r="H23">
            <v>163.56</v>
          </cell>
          <cell r="I23">
            <v>163.56</v>
          </cell>
          <cell r="J23">
            <v>162.56</v>
          </cell>
          <cell r="K23" t="str">
            <v>023</v>
          </cell>
          <cell r="L23" t="str">
            <v xml:space="preserve">БП-16124   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0.1</v>
          </cell>
        </row>
        <row r="24">
          <cell r="C24" t="str">
            <v>Колбаски Баварские копченые, NDX в МГС 0,28 кг, ТМ Стародворье  ПОКОМ, шт</v>
          </cell>
          <cell r="E24">
            <v>0.28000000000000003</v>
          </cell>
          <cell r="F24">
            <v>97.58</v>
          </cell>
          <cell r="G24">
            <v>99.53</v>
          </cell>
          <cell r="H24">
            <v>98.58</v>
          </cell>
          <cell r="I24">
            <v>98.58</v>
          </cell>
          <cell r="J24">
            <v>97.58</v>
          </cell>
          <cell r="K24" t="str">
            <v>084</v>
          </cell>
          <cell r="L24" t="str">
            <v>БП-17708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0.1</v>
          </cell>
        </row>
        <row r="25">
          <cell r="C25" t="str">
            <v>Сосиски Баварские с сыром,  0.42кг,ПОКОМ, шт</v>
          </cell>
          <cell r="E25">
            <v>0.42</v>
          </cell>
          <cell r="F25">
            <v>106.57</v>
          </cell>
          <cell r="G25">
            <v>108.69</v>
          </cell>
          <cell r="H25">
            <v>107.56</v>
          </cell>
          <cell r="I25">
            <v>107.56</v>
          </cell>
          <cell r="J25">
            <v>106.56</v>
          </cell>
          <cell r="K25" t="str">
            <v>092</v>
          </cell>
          <cell r="L25" t="str">
            <v xml:space="preserve">БП-15825   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0.1</v>
          </cell>
        </row>
        <row r="26">
          <cell r="C26" t="str">
            <v>Сосиски Баварские,  0.42кг,ПОКОМ, шт</v>
          </cell>
          <cell r="E26">
            <v>0.42</v>
          </cell>
          <cell r="F26">
            <v>91.28</v>
          </cell>
          <cell r="G26">
            <v>93.11</v>
          </cell>
          <cell r="H26">
            <v>92.28</v>
          </cell>
          <cell r="I26">
            <v>92.28</v>
          </cell>
          <cell r="J26">
            <v>91.28</v>
          </cell>
          <cell r="K26" t="str">
            <v>096</v>
          </cell>
          <cell r="L26" t="str">
            <v>БП-15823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0.1</v>
          </cell>
        </row>
        <row r="27">
          <cell r="C27" t="str">
            <v>Сосиски Баварские Бавария Весовые п/а  Стародворье</v>
          </cell>
          <cell r="E27">
            <v>1</v>
          </cell>
          <cell r="F27">
            <v>208.66</v>
          </cell>
          <cell r="G27">
            <v>212.81</v>
          </cell>
          <cell r="H27">
            <v>209.64</v>
          </cell>
          <cell r="I27">
            <v>183</v>
          </cell>
          <cell r="J27">
            <v>208.64</v>
          </cell>
          <cell r="K27" t="str">
            <v>251</v>
          </cell>
          <cell r="L27" t="str">
            <v xml:space="preserve">БП-16104   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0.1</v>
          </cell>
        </row>
        <row r="28">
          <cell r="C28" t="str">
            <v>Сосиски Молочные для завтрака ТМ Особый рецепт, п/а МГС, ВЕС, ТМ Стародворье</v>
          </cell>
          <cell r="E28">
            <v>1</v>
          </cell>
          <cell r="F28">
            <v>178.76</v>
          </cell>
          <cell r="G28">
            <v>182.31</v>
          </cell>
          <cell r="H28">
            <v>179.74</v>
          </cell>
          <cell r="I28">
            <v>179.74</v>
          </cell>
          <cell r="J28">
            <v>178.74</v>
          </cell>
          <cell r="K28" t="str">
            <v>255</v>
          </cell>
          <cell r="L28" t="str">
            <v>БП-20611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0.1</v>
          </cell>
        </row>
        <row r="29">
          <cell r="C29" t="str">
            <v>Итого по 10%</v>
          </cell>
          <cell r="N29">
            <v>0</v>
          </cell>
        </row>
        <row r="30">
          <cell r="C30" t="str">
            <v>Сосиски Вязанка Молочные, Вязанка вискофан  ВЕС.ПОКОМ, кг</v>
          </cell>
          <cell r="E30">
            <v>1</v>
          </cell>
          <cell r="F30">
            <v>254.98</v>
          </cell>
          <cell r="G30">
            <v>260.08</v>
          </cell>
          <cell r="H30">
            <v>255.98</v>
          </cell>
          <cell r="I30">
            <v>222.82</v>
          </cell>
          <cell r="J30">
            <v>254.98</v>
          </cell>
          <cell r="K30" t="str">
            <v>016</v>
          </cell>
          <cell r="L30" t="str">
            <v xml:space="preserve">БП-15795   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>сварог</v>
          </cell>
          <cell r="U30" t="str">
            <v>SU001523</v>
          </cell>
        </row>
        <row r="31">
          <cell r="C31" t="str">
            <v>Колбаса Докторская Дугушка, ВЕС, НЕ ГОСТ, ТМ Стародворье ПОКОМ</v>
          </cell>
          <cell r="E31">
            <v>1</v>
          </cell>
          <cell r="G31">
            <v>199.71</v>
          </cell>
          <cell r="H31">
            <v>228</v>
          </cell>
          <cell r="I31">
            <v>196.79</v>
          </cell>
          <cell r="J31">
            <v>195.79</v>
          </cell>
          <cell r="K31" t="str">
            <v>217</v>
          </cell>
          <cell r="L31" t="str">
            <v>БП-20214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>сварог</v>
          </cell>
          <cell r="U31" t="str">
            <v>SU002094</v>
          </cell>
        </row>
        <row r="32">
          <cell r="C32" t="str">
            <v>Ветчина Дугушка ТМ Стародворье, вектор в/у    ПОКОМ</v>
          </cell>
          <cell r="E32">
            <v>1</v>
          </cell>
          <cell r="F32">
            <v>273.04000000000002</v>
          </cell>
          <cell r="G32">
            <v>235.78</v>
          </cell>
          <cell r="H32">
            <v>232.16</v>
          </cell>
          <cell r="I32">
            <v>232.16</v>
          </cell>
          <cell r="J32">
            <v>231.17</v>
          </cell>
          <cell r="K32" t="str">
            <v>200</v>
          </cell>
          <cell r="L32" t="str">
            <v>БП-17483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>сварог</v>
          </cell>
          <cell r="U32" t="str">
            <v>SU002035</v>
          </cell>
        </row>
        <row r="33">
          <cell r="C33" t="str">
            <v xml:space="preserve">Колбаса вареная Докторская стародворская ТМ Стародворье амифлекс вес </v>
          </cell>
          <cell r="E33">
            <v>1</v>
          </cell>
          <cell r="F33">
            <v>231.05</v>
          </cell>
          <cell r="G33">
            <v>235.67</v>
          </cell>
          <cell r="H33">
            <v>232.05</v>
          </cell>
          <cell r="I33">
            <v>232.05</v>
          </cell>
          <cell r="J33">
            <v>231.05</v>
          </cell>
          <cell r="K33" t="str">
            <v>222</v>
          </cell>
          <cell r="L33" t="str">
            <v>БП-20484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>сварог</v>
          </cell>
          <cell r="U33" t="str">
            <v>SU001777</v>
          </cell>
        </row>
        <row r="34">
          <cell r="C34" t="str">
            <v>Колбаса вареная Филейская ТМ Вязанка ТС Классическая ВЕС  ПОКОМ</v>
          </cell>
          <cell r="D34" t="str">
            <v>Колбаса филейская, Вязанка вектор, ВЕС.ПОКОМ, кг</v>
          </cell>
          <cell r="E34">
            <v>1</v>
          </cell>
          <cell r="F34">
            <v>259.37</v>
          </cell>
          <cell r="G34">
            <v>264.52999999999997</v>
          </cell>
          <cell r="H34">
            <v>234.41</v>
          </cell>
          <cell r="I34">
            <v>228.75</v>
          </cell>
          <cell r="J34">
            <v>259.33999999999997</v>
          </cell>
          <cell r="K34" t="str">
            <v>330</v>
          </cell>
          <cell r="L34" t="str">
            <v>БП-22641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>сварог</v>
          </cell>
          <cell r="U34" t="str">
            <v>SU002829</v>
          </cell>
        </row>
        <row r="35">
          <cell r="C35" t="str">
            <v>Колбаса Докторская Особая ТМ Особый рецепт, ВЕС  ПОКОМ, кг</v>
          </cell>
          <cell r="E35">
            <v>1</v>
          </cell>
          <cell r="F35">
            <v>168.08</v>
          </cell>
          <cell r="G35">
            <v>154</v>
          </cell>
          <cell r="H35">
            <v>149</v>
          </cell>
          <cell r="I35">
            <v>168.07</v>
          </cell>
          <cell r="J35">
            <v>157</v>
          </cell>
          <cell r="K35">
            <v>219</v>
          </cell>
          <cell r="L35" t="str">
            <v>БП-20449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>сварог</v>
          </cell>
          <cell r="U35" t="str">
            <v>SU000251</v>
          </cell>
        </row>
        <row r="36">
          <cell r="C36" t="str">
            <v>Колбаса Молочная Особая ТМ Особый рецепт, п/а, ВЕС. ПОКОМ, кг</v>
          </cell>
          <cell r="E36">
            <v>1</v>
          </cell>
          <cell r="F36">
            <v>168.09</v>
          </cell>
          <cell r="G36">
            <v>154</v>
          </cell>
          <cell r="H36">
            <v>153</v>
          </cell>
          <cell r="I36">
            <v>169.08</v>
          </cell>
          <cell r="J36">
            <v>157</v>
          </cell>
          <cell r="K36">
            <v>230</v>
          </cell>
          <cell r="L36" t="str">
            <v>БП-20462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>сварог</v>
          </cell>
          <cell r="U36" t="str">
            <v>SU001578</v>
          </cell>
        </row>
        <row r="37">
          <cell r="C37" t="str">
            <v>Итого по Сварог</v>
          </cell>
          <cell r="N37">
            <v>0</v>
          </cell>
        </row>
        <row r="38">
          <cell r="C38" t="str">
            <v>Ветчина Вязанка с идейкой , вектор, ВЕС, ТМ Стародворские колбасы   ПОКОМ</v>
          </cell>
          <cell r="E38">
            <v>1</v>
          </cell>
          <cell r="G38">
            <v>313.22000000000003</v>
          </cell>
          <cell r="H38">
            <v>308.08</v>
          </cell>
          <cell r="J38">
            <v>307.08</v>
          </cell>
          <cell r="K38" t="str">
            <v>280</v>
          </cell>
          <cell r="L38" t="str">
            <v>БП-17494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>сочи</v>
          </cell>
        </row>
        <row r="39">
          <cell r="C39" t="str">
            <v>Ветчина Вязанка с индейкой, вектор 0,45 кг, ТМ Стародворские колбасы</v>
          </cell>
          <cell r="E39">
            <v>0.45</v>
          </cell>
          <cell r="H39">
            <v>195.69</v>
          </cell>
          <cell r="I39">
            <v>195.69</v>
          </cell>
          <cell r="J39">
            <v>194.69</v>
          </cell>
          <cell r="K39" t="str">
            <v>287</v>
          </cell>
          <cell r="L39" t="str">
            <v>БП-20193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>сочи</v>
          </cell>
        </row>
        <row r="40">
          <cell r="C40" t="str">
            <v>Колбаса вареная Филейская ТМ Вязанка ТС Классическая, 0,45 кг. ПОКОМ</v>
          </cell>
          <cell r="E40">
            <v>0.45</v>
          </cell>
          <cell r="F40">
            <v>157.19</v>
          </cell>
          <cell r="G40">
            <v>160.33000000000001</v>
          </cell>
          <cell r="H40">
            <v>134.61000000000001</v>
          </cell>
          <cell r="I40">
            <v>187.1</v>
          </cell>
          <cell r="J40">
            <v>157.19</v>
          </cell>
          <cell r="K40" t="str">
            <v>319</v>
          </cell>
          <cell r="L40" t="str">
            <v>БП-22626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>сочи</v>
          </cell>
        </row>
        <row r="41">
          <cell r="C41" t="str">
            <v>Колбаса вареная Молокуша 0,45кг ТМ Вязанка  ПОКОМ</v>
          </cell>
          <cell r="E41">
            <v>0.45</v>
          </cell>
          <cell r="F41">
            <v>154.36000000000001</v>
          </cell>
          <cell r="G41">
            <v>157.44999999999999</v>
          </cell>
          <cell r="H41">
            <v>155.36000000000001</v>
          </cell>
          <cell r="I41">
            <v>183.77</v>
          </cell>
          <cell r="J41">
            <v>154.36000000000001</v>
          </cell>
          <cell r="K41" t="str">
            <v>322</v>
          </cell>
          <cell r="L41" t="str">
            <v>БП-22628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>сочи</v>
          </cell>
        </row>
        <row r="42">
          <cell r="C42" t="str">
            <v>Колбаса Особая ТМ Особый рецепт, ВЕС, ТМ Стародворье ПОКОМ, кг</v>
          </cell>
          <cell r="E42">
            <v>1</v>
          </cell>
          <cell r="F42">
            <v>168.29</v>
          </cell>
          <cell r="G42">
            <v>154</v>
          </cell>
          <cell r="H42">
            <v>150</v>
          </cell>
          <cell r="I42">
            <v>141.94999999999999</v>
          </cell>
          <cell r="J42">
            <v>157</v>
          </cell>
          <cell r="K42">
            <v>235</v>
          </cell>
          <cell r="L42" t="str">
            <v>БП-20450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>сочи</v>
          </cell>
        </row>
        <row r="43">
          <cell r="C43" t="str">
            <v>Ветчина Нежная ТМ Особый рецепт, (2,5кг), ПОКОМ, кг</v>
          </cell>
          <cell r="E43">
            <v>1</v>
          </cell>
          <cell r="F43">
            <v>227.99</v>
          </cell>
          <cell r="G43">
            <v>209</v>
          </cell>
          <cell r="H43">
            <v>211</v>
          </cell>
          <cell r="I43">
            <v>229.16</v>
          </cell>
          <cell r="J43">
            <v>227.99</v>
          </cell>
          <cell r="K43">
            <v>201</v>
          </cell>
          <cell r="L43" t="str">
            <v>БП-20487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>сочи</v>
          </cell>
        </row>
        <row r="44">
          <cell r="C44" t="str">
            <v>Сосиски Вязанка Молочные, Вязанка вискофан МГС, 0.45кг, ПОКОМ, шт</v>
          </cell>
          <cell r="E44">
            <v>0.45</v>
          </cell>
          <cell r="F44">
            <v>151.04</v>
          </cell>
          <cell r="G44">
            <v>154.06</v>
          </cell>
          <cell r="H44">
            <v>152.04</v>
          </cell>
          <cell r="J44">
            <v>151.04</v>
          </cell>
          <cell r="K44" t="str">
            <v>030</v>
          </cell>
          <cell r="L44" t="str">
            <v xml:space="preserve">БП-16112   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>сочи</v>
          </cell>
        </row>
        <row r="45">
          <cell r="C45" t="str">
            <v>Сосиски Вязанка Сливочные, Вязанка амицел МГС, 0.45кг, ПОКОМ, шт</v>
          </cell>
          <cell r="E45">
            <v>0.45</v>
          </cell>
          <cell r="F45">
            <v>151.55000000000001</v>
          </cell>
          <cell r="G45">
            <v>154.58000000000001</v>
          </cell>
          <cell r="H45">
            <v>140</v>
          </cell>
          <cell r="I45">
            <v>153.72</v>
          </cell>
          <cell r="J45">
            <v>151.55000000000001</v>
          </cell>
          <cell r="K45" t="str">
            <v>032</v>
          </cell>
          <cell r="L45" t="str">
            <v xml:space="preserve">БП-16113 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сочи</v>
          </cell>
        </row>
        <row r="46">
          <cell r="C46" t="str">
            <v>Ветчина Дугушка ТМ Стародворье, вектор в/у, 0,4кг    ПОКОМ</v>
          </cell>
          <cell r="E46">
            <v>0.4</v>
          </cell>
          <cell r="G46">
            <v>178.64</v>
          </cell>
          <cell r="H46">
            <v>176.14</v>
          </cell>
          <cell r="I46">
            <v>176.14</v>
          </cell>
          <cell r="J46">
            <v>175.14</v>
          </cell>
          <cell r="K46" t="str">
            <v>040</v>
          </cell>
          <cell r="L46" t="str">
            <v>БП-20001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 t="str">
            <v>сочи</v>
          </cell>
        </row>
        <row r="47">
          <cell r="C47" t="str">
            <v>Ветчина Запекуша с сочным окороком Вязанка ВЕС  ПОКОМ</v>
          </cell>
          <cell r="E47">
            <v>1</v>
          </cell>
          <cell r="H47">
            <v>311.77</v>
          </cell>
          <cell r="J47">
            <v>310.77</v>
          </cell>
          <cell r="K47" t="str">
            <v>311</v>
          </cell>
          <cell r="L47" t="str">
            <v>БП-21835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 t="str">
            <v>сочи</v>
          </cell>
        </row>
        <row r="48">
          <cell r="C48" t="str">
            <v>Ветчина Нежная ТМ Зареченские,большой батон, ВЕС ПОКОМ</v>
          </cell>
          <cell r="D48" t="str">
            <v>Ветчина Нежная Особая Личн истор. 1,8 кг</v>
          </cell>
          <cell r="E48">
            <v>1</v>
          </cell>
          <cell r="G48">
            <v>222.07</v>
          </cell>
          <cell r="H48">
            <v>218.72</v>
          </cell>
          <cell r="I48">
            <v>218.72</v>
          </cell>
          <cell r="J48">
            <v>217.72</v>
          </cell>
          <cell r="K48" t="str">
            <v>320</v>
          </cell>
          <cell r="L48" t="str">
            <v>БП-22625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 t="str">
            <v>сочи</v>
          </cell>
        </row>
        <row r="49">
          <cell r="C49" t="str">
            <v>Ветчина Нежная ТМ Особый рецепт, п/а, 0,4кг    ПОКОМ</v>
          </cell>
          <cell r="E49">
            <v>0.4</v>
          </cell>
          <cell r="G49">
            <v>116.06</v>
          </cell>
          <cell r="H49">
            <v>114.78</v>
          </cell>
          <cell r="I49">
            <v>114.78</v>
          </cell>
          <cell r="J49">
            <v>113.78</v>
          </cell>
          <cell r="K49" t="str">
            <v>043</v>
          </cell>
          <cell r="L49" t="str">
            <v>БП-20802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 t="str">
            <v>сочи</v>
          </cell>
        </row>
        <row r="50">
          <cell r="C50" t="str">
            <v>Вареные колбасы Докторская Стародворская Золоченная в печи Весовые ц/о Стародворье</v>
          </cell>
          <cell r="E50">
            <v>1</v>
          </cell>
          <cell r="F50">
            <v>247.44</v>
          </cell>
          <cell r="H50">
            <v>248.44</v>
          </cell>
          <cell r="J50">
            <v>247.44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 t="str">
            <v>сочи</v>
          </cell>
        </row>
        <row r="51">
          <cell r="C51" t="str">
            <v>Кол Баварская, белков.обол. в термоусад. пакете 0.17 кг, ТМ Стародворье  ПОКОМ</v>
          </cell>
          <cell r="E51">
            <v>0.17</v>
          </cell>
          <cell r="G51">
            <v>141.66</v>
          </cell>
          <cell r="H51">
            <v>127.25</v>
          </cell>
          <cell r="J51">
            <v>138.88</v>
          </cell>
          <cell r="K51" t="str">
            <v>047</v>
          </cell>
          <cell r="L51" t="str">
            <v>БП-20066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 t="str">
            <v>сочи</v>
          </cell>
        </row>
        <row r="52">
          <cell r="C52" t="str">
            <v>Колбаса Балыкбургская рубленая, в/у 0,35 кг срез, БАВАРУШКА ПОКОМ</v>
          </cell>
          <cell r="E52">
            <v>0.35</v>
          </cell>
          <cell r="F52">
            <v>181.52</v>
          </cell>
          <cell r="H52">
            <v>182.52</v>
          </cell>
          <cell r="J52">
            <v>181.52</v>
          </cell>
          <cell r="K52" t="str">
            <v>282</v>
          </cell>
          <cell r="L52" t="str">
            <v>БП-22103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 t="str">
            <v>сочи</v>
          </cell>
        </row>
        <row r="53">
          <cell r="C53" t="str">
            <v>Колбаса Балыкбурская с копченым балыком, в/у 0,35 кг срез, БАВАРУШКА ПОКОМ</v>
          </cell>
          <cell r="E53">
            <v>0.35</v>
          </cell>
          <cell r="F53">
            <v>181.52</v>
          </cell>
          <cell r="G53">
            <v>148.12</v>
          </cell>
          <cell r="H53">
            <v>146.22</v>
          </cell>
          <cell r="J53">
            <v>181.52</v>
          </cell>
          <cell r="K53" t="str">
            <v>116</v>
          </cell>
          <cell r="L53" t="str">
            <v>БП-21208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 t="str">
            <v>сочи</v>
          </cell>
        </row>
        <row r="54">
          <cell r="C54" t="str">
            <v>Колбаса Балыковая, Вязанка фиброуз в/у, ВЕС, ТМ Стародворские колбасы</v>
          </cell>
          <cell r="E54">
            <v>1</v>
          </cell>
          <cell r="F54">
            <v>373.56</v>
          </cell>
          <cell r="H54">
            <v>374.52</v>
          </cell>
          <cell r="I54">
            <v>374.52</v>
          </cell>
          <cell r="J54">
            <v>373.52</v>
          </cell>
          <cell r="K54" t="str">
            <v>333</v>
          </cell>
          <cell r="L54" t="str">
            <v>БП-16094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 t="str">
            <v>сочи</v>
          </cell>
        </row>
        <row r="55">
          <cell r="C55" t="str">
            <v>Колбаса в/к Чесночная ТМ Особый Рецепт, в/у 0,35кг ПОКОМ</v>
          </cell>
          <cell r="E55">
            <v>0.35</v>
          </cell>
          <cell r="H55">
            <v>93.54</v>
          </cell>
          <cell r="I55">
            <v>93.54</v>
          </cell>
          <cell r="J55">
            <v>92.54</v>
          </cell>
          <cell r="K55" t="str">
            <v>294</v>
          </cell>
          <cell r="L55" t="str">
            <v>БП-20825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 t="str">
            <v>сочи</v>
          </cell>
        </row>
        <row r="56">
          <cell r="C56" t="str">
            <v>Колбаса в/к Чесночная ТМ Особый Рецепт, ВЕС  ПОКОМ</v>
          </cell>
          <cell r="E56">
            <v>1</v>
          </cell>
          <cell r="H56">
            <v>236.55</v>
          </cell>
          <cell r="I56">
            <v>236.55</v>
          </cell>
          <cell r="J56">
            <v>235.55</v>
          </cell>
          <cell r="L56" t="str">
            <v>БП-21837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 t="str">
            <v>сочи</v>
          </cell>
        </row>
        <row r="57">
          <cell r="C57" t="str">
            <v>Колбаса вареная Сочинка ТМ Стародворье,  0,45 кг. ПОКОМ</v>
          </cell>
          <cell r="E57">
            <v>0.45</v>
          </cell>
          <cell r="K57" t="str">
            <v>326</v>
          </cell>
          <cell r="L57" t="str">
            <v>БП-22635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 t="str">
            <v>сочи</v>
          </cell>
        </row>
        <row r="58">
          <cell r="C58" t="str">
            <v>Колбаса Вязанка с индейкой, вектор 0,45 кг, ПОКОМ</v>
          </cell>
          <cell r="E58">
            <v>0.45</v>
          </cell>
          <cell r="G58">
            <v>182.75</v>
          </cell>
          <cell r="H58">
            <v>180.17</v>
          </cell>
          <cell r="I58">
            <v>180.17</v>
          </cell>
          <cell r="J58">
            <v>179.17</v>
          </cell>
          <cell r="K58" t="str">
            <v>021</v>
          </cell>
          <cell r="L58" t="str">
            <v xml:space="preserve">БП-15763   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 t="str">
            <v>сочи</v>
          </cell>
        </row>
        <row r="59">
          <cell r="C59" t="str">
            <v>Колбаса Вязанка с индейкой, вектор ВЕС, ПОКОМ</v>
          </cell>
          <cell r="E59">
            <v>1</v>
          </cell>
          <cell r="G59">
            <v>283.94</v>
          </cell>
          <cell r="H59">
            <v>279.37</v>
          </cell>
          <cell r="I59">
            <v>279.37</v>
          </cell>
          <cell r="J59">
            <v>278.37</v>
          </cell>
          <cell r="K59" t="str">
            <v>003</v>
          </cell>
          <cell r="L59" t="str">
            <v xml:space="preserve">БП-15780   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 t="str">
            <v>сочи</v>
          </cell>
        </row>
        <row r="60">
          <cell r="C60" t="str">
            <v>Колбаса Вязанка со шпиком, вектор 0,5кг, ПОКОМ</v>
          </cell>
          <cell r="E60">
            <v>0.5</v>
          </cell>
          <cell r="F60">
            <v>161.63999999999999</v>
          </cell>
          <cell r="G60">
            <v>164.87</v>
          </cell>
          <cell r="H60">
            <v>163.63999999999999</v>
          </cell>
          <cell r="I60">
            <v>162.63999999999999</v>
          </cell>
          <cell r="J60">
            <v>161.63999999999999</v>
          </cell>
          <cell r="K60" t="str">
            <v>022</v>
          </cell>
          <cell r="L60" t="str">
            <v xml:space="preserve">БП-15764   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 t="str">
            <v>сочи</v>
          </cell>
        </row>
        <row r="61">
          <cell r="C61" t="str">
            <v>Колбаса Докторская ГОСТ Дугушка, ВЕС, ТМ Стародворье ПОКОМ</v>
          </cell>
          <cell r="E61">
            <v>1</v>
          </cell>
          <cell r="G61">
            <v>254.18</v>
          </cell>
          <cell r="H61">
            <v>250.2</v>
          </cell>
          <cell r="I61">
            <v>250.2</v>
          </cell>
          <cell r="J61">
            <v>249.2</v>
          </cell>
          <cell r="K61" t="str">
            <v>215</v>
          </cell>
          <cell r="L61" t="str">
            <v>БП-17449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 t="str">
            <v>сочи</v>
          </cell>
        </row>
        <row r="62">
          <cell r="C62" t="str">
            <v>Колбаса Докторская Дугушка НЕ ГОСТ, вектор 0.4 кг, ТМ Стародворье ПОКОМ</v>
          </cell>
          <cell r="E62">
            <v>0.4</v>
          </cell>
          <cell r="G62">
            <v>123.5</v>
          </cell>
          <cell r="H62">
            <v>134.19</v>
          </cell>
          <cell r="J62">
            <v>133.19</v>
          </cell>
          <cell r="K62" t="str">
            <v>056</v>
          </cell>
          <cell r="L62" t="str">
            <v>БП-20823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 t="str">
            <v>сочи</v>
          </cell>
        </row>
        <row r="63">
          <cell r="C63" t="str">
            <v>Колбаса Докторская Дугушка, вектор 0.4 кг, ТМ Стародворье    ПОКОМ</v>
          </cell>
          <cell r="E63">
            <v>0.4</v>
          </cell>
          <cell r="G63">
            <v>165.93</v>
          </cell>
          <cell r="I63">
            <v>163.68</v>
          </cell>
          <cell r="J63">
            <v>162.68</v>
          </cell>
          <cell r="K63" t="str">
            <v>057</v>
          </cell>
          <cell r="L63" t="str">
            <v>БП-17515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 t="str">
            <v>сочи</v>
          </cell>
        </row>
        <row r="64">
          <cell r="C64" t="str">
            <v>Колбаса Докторская оригинальная Особая ТМ Особый рецепт,  0,4кг, ПОКОМ</v>
          </cell>
          <cell r="E64">
            <v>0.4</v>
          </cell>
          <cell r="F64">
            <v>76.84</v>
          </cell>
          <cell r="J64">
            <v>76.819999999999993</v>
          </cell>
          <cell r="K64" t="str">
            <v>288</v>
          </cell>
          <cell r="L64" t="str">
            <v>БП-21867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 t="str">
            <v>сочи</v>
          </cell>
        </row>
        <row r="65">
          <cell r="C65" t="str">
            <v>Колбаса Докторская оригинальная ТМ Особый рецепт БОЛЬШОЙ БАТОН, п/а ВЕС, ТМ Стародворье ПОКОМ</v>
          </cell>
          <cell r="E65">
            <v>1</v>
          </cell>
          <cell r="F65">
            <v>164.42</v>
          </cell>
          <cell r="G65">
            <v>167.69</v>
          </cell>
          <cell r="H65">
            <v>165.4</v>
          </cell>
          <cell r="I65">
            <v>165.4</v>
          </cell>
          <cell r="J65">
            <v>164.4</v>
          </cell>
          <cell r="K65" t="str">
            <v>218</v>
          </cell>
          <cell r="L65" t="str">
            <v>БП-20512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 t="str">
            <v>сочи</v>
          </cell>
          <cell r="U65" t="str">
            <v>SU002187</v>
          </cell>
        </row>
        <row r="66">
          <cell r="C66" t="str">
            <v>Колбаса Докторская Особая ТМ Особый рецепт,  0,5кг, ПОКОМ</v>
          </cell>
          <cell r="E66">
            <v>0.5</v>
          </cell>
          <cell r="F66">
            <v>105.24</v>
          </cell>
          <cell r="G66">
            <v>107.34</v>
          </cell>
          <cell r="H66">
            <v>106.24</v>
          </cell>
          <cell r="I66">
            <v>106.24</v>
          </cell>
          <cell r="J66">
            <v>105.24</v>
          </cell>
          <cell r="K66" t="str">
            <v>058</v>
          </cell>
          <cell r="L66" t="str">
            <v>БП-20485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 t="str">
            <v>сочи</v>
          </cell>
        </row>
        <row r="67">
          <cell r="C67" t="str">
            <v>Колбаса Докторская по-стародворски Фирменная 0.5 кг, ПОКОМ</v>
          </cell>
          <cell r="E67">
            <v>0.5</v>
          </cell>
          <cell r="G67">
            <v>113.74</v>
          </cell>
          <cell r="H67">
            <v>112.51</v>
          </cell>
          <cell r="I67">
            <v>112.51</v>
          </cell>
          <cell r="J67">
            <v>111.51</v>
          </cell>
          <cell r="K67" t="str">
            <v>059</v>
          </cell>
          <cell r="L67" t="str">
            <v xml:space="preserve">БП-15765   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 t="str">
            <v>сочи</v>
          </cell>
        </row>
        <row r="68">
          <cell r="C68" t="str">
            <v>Колбаса Докторская по-стародворски, натурин в/у, ВЕС, ТМ Стародворье ПОКОМ</v>
          </cell>
          <cell r="E68">
            <v>1</v>
          </cell>
          <cell r="F68">
            <v>234.25</v>
          </cell>
          <cell r="J68">
            <v>234.23</v>
          </cell>
          <cell r="K68" t="str">
            <v>221</v>
          </cell>
          <cell r="L68" t="str">
            <v xml:space="preserve">БП-16050   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 t="str">
            <v>сочи</v>
          </cell>
        </row>
        <row r="69">
          <cell r="C69" t="str">
            <v>Колбаса Дугушка со шпиком, ВЕС, ТМ Стародворье   ПОКОМ</v>
          </cell>
          <cell r="E69">
            <v>1</v>
          </cell>
          <cell r="F69">
            <v>249.1</v>
          </cell>
          <cell r="G69">
            <v>215.97</v>
          </cell>
          <cell r="H69">
            <v>250.1</v>
          </cell>
          <cell r="J69">
            <v>211.74</v>
          </cell>
          <cell r="K69" t="str">
            <v>225</v>
          </cell>
          <cell r="L69" t="str">
            <v>БП-20613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 t="str">
            <v>сочи</v>
          </cell>
        </row>
        <row r="70">
          <cell r="C70" t="str">
            <v>Колбаса Классическая, Вязанка п/а 0,6кг, ПОКОМ</v>
          </cell>
          <cell r="E70">
            <v>0.6</v>
          </cell>
          <cell r="F70">
            <v>188.63</v>
          </cell>
          <cell r="H70">
            <v>189.63</v>
          </cell>
          <cell r="J70">
            <v>188.63</v>
          </cell>
          <cell r="K70" t="str">
            <v>299</v>
          </cell>
          <cell r="L70" t="str">
            <v>БП-22344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 t="str">
            <v>сочи</v>
          </cell>
        </row>
        <row r="71">
          <cell r="C71" t="str">
            <v>Колбаса Княжеская, белковой обол в термоусад. пакете, ВЕС, ТМ Стародворье</v>
          </cell>
          <cell r="E71">
            <v>1</v>
          </cell>
          <cell r="G71">
            <v>805.87</v>
          </cell>
          <cell r="H71">
            <v>805.87</v>
          </cell>
          <cell r="J71">
            <v>804.87</v>
          </cell>
          <cell r="K71" t="str">
            <v>226</v>
          </cell>
          <cell r="L71" t="str">
            <v>БП-20067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 t="str">
            <v>сочи</v>
          </cell>
        </row>
        <row r="72">
          <cell r="C72" t="str">
            <v>Колбаса Кракушка пряная с сальцем, 0.3кг в/у п/к, БАВАРУШКА ПОКОМ</v>
          </cell>
          <cell r="E72">
            <v>0.3</v>
          </cell>
          <cell r="G72">
            <v>107.97</v>
          </cell>
          <cell r="H72">
            <v>106.85</v>
          </cell>
          <cell r="I72">
            <v>106.85</v>
          </cell>
          <cell r="J72">
            <v>105.85</v>
          </cell>
          <cell r="K72" t="str">
            <v>062</v>
          </cell>
          <cell r="L72" t="str">
            <v>БП-20467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 t="str">
            <v>сочи</v>
          </cell>
        </row>
        <row r="73">
          <cell r="C73" t="str">
            <v>Колбаса Молочная Дугушка, в/у, ВЕС, ТМ Стародворье   ПОКОМ</v>
          </cell>
          <cell r="E73">
            <v>1</v>
          </cell>
          <cell r="F73">
            <v>242.67</v>
          </cell>
          <cell r="G73">
            <v>210.4</v>
          </cell>
          <cell r="H73">
            <v>243.67</v>
          </cell>
          <cell r="I73">
            <v>207.27</v>
          </cell>
          <cell r="J73">
            <v>206.27</v>
          </cell>
          <cell r="K73" t="str">
            <v>229</v>
          </cell>
          <cell r="L73" t="str">
            <v>БП-17450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 t="str">
            <v>сочи</v>
          </cell>
        </row>
        <row r="74">
          <cell r="C74" t="str">
            <v>Колбаса Молочная Дугушка, вектор 0,4 кг, ТМ Стародворье  ПОКОМ</v>
          </cell>
          <cell r="E74">
            <v>0.4</v>
          </cell>
          <cell r="G74">
            <v>137.49</v>
          </cell>
          <cell r="H74">
            <v>135.79</v>
          </cell>
          <cell r="I74">
            <v>135.79</v>
          </cell>
          <cell r="J74">
            <v>134.79</v>
          </cell>
          <cell r="K74" t="str">
            <v>064</v>
          </cell>
          <cell r="L74" t="str">
            <v>БП-17709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 t="str">
            <v>сочи</v>
          </cell>
        </row>
        <row r="75">
          <cell r="C75" t="str">
            <v>Колбаса Молочная по-стародворски, 0,5кг,ПОКОМ</v>
          </cell>
          <cell r="E75">
            <v>0.5</v>
          </cell>
          <cell r="G75">
            <v>113.85</v>
          </cell>
          <cell r="H75">
            <v>112.62</v>
          </cell>
          <cell r="I75">
            <v>112.62</v>
          </cell>
          <cell r="J75">
            <v>111.62</v>
          </cell>
          <cell r="K75" t="str">
            <v>065</v>
          </cell>
          <cell r="L75" t="str">
            <v xml:space="preserve">БП-16126   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 t="str">
            <v>сочи</v>
          </cell>
        </row>
        <row r="76">
          <cell r="C76" t="str">
            <v>Колбаса Молочная стародворская, амифлекс, 0,5кг, ТМ Стародворье</v>
          </cell>
          <cell r="E76">
            <v>0.5</v>
          </cell>
          <cell r="H76">
            <v>130.12</v>
          </cell>
          <cell r="I76">
            <v>130.12</v>
          </cell>
          <cell r="J76">
            <v>129.12</v>
          </cell>
          <cell r="L76" t="str">
            <v xml:space="preserve">БП-16127   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 t="str">
            <v>сочи</v>
          </cell>
        </row>
        <row r="77">
          <cell r="C77" t="str">
            <v>Колбаса Мясорубская с рубленой грудинкой 0,35кг срез ТМ Стародворье  ПОКОМ</v>
          </cell>
          <cell r="E77">
            <v>0.35</v>
          </cell>
          <cell r="K77" t="str">
            <v>296</v>
          </cell>
          <cell r="L77" t="str">
            <v>БП-22269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 t="str">
            <v>сочи</v>
          </cell>
        </row>
        <row r="78">
          <cell r="C78" t="str">
            <v>Колбаса Мясорубская с рубленой грудинкой ВЕС ТМ Стародворье  ПОКОМ</v>
          </cell>
          <cell r="E78">
            <v>1</v>
          </cell>
          <cell r="H78">
            <v>246.1</v>
          </cell>
          <cell r="K78" t="str">
            <v>297</v>
          </cell>
          <cell r="L78" t="str">
            <v>БП-22268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 t="str">
            <v>сочи</v>
          </cell>
        </row>
        <row r="79">
          <cell r="C79" t="str">
            <v>Колбаса Мясорубская с сочной грудинкой, ВЕС, ТМ Стародворье  ПОКОМ</v>
          </cell>
          <cell r="E79">
            <v>1</v>
          </cell>
          <cell r="H79">
            <v>249.82</v>
          </cell>
          <cell r="I79">
            <v>249.82</v>
          </cell>
          <cell r="K79" t="str">
            <v>289</v>
          </cell>
          <cell r="L79" t="str">
            <v>БП-22138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 t="str">
            <v>сочи</v>
          </cell>
        </row>
        <row r="80">
          <cell r="C80" t="str">
            <v>Колбаса Мясорубская ТМ Стародворье с рубленой грудинкой в/у 0,4 кг срез  ПОКОМ</v>
          </cell>
          <cell r="E80">
            <v>0.4</v>
          </cell>
          <cell r="H80">
            <v>148.41999999999999</v>
          </cell>
          <cell r="K80" t="str">
            <v>303</v>
          </cell>
          <cell r="L80" t="str">
            <v>БП-22485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 t="str">
            <v>сочи</v>
          </cell>
        </row>
        <row r="81">
          <cell r="C81" t="str">
            <v>Колбаса Мясорубская ТМ Стародворье с сочной грудинкой , 0,35 кг срез  ПОКОМ</v>
          </cell>
          <cell r="E81">
            <v>0.35</v>
          </cell>
          <cell r="F81">
            <v>129</v>
          </cell>
          <cell r="G81">
            <v>131.58000000000001</v>
          </cell>
          <cell r="H81">
            <v>130</v>
          </cell>
          <cell r="J81">
            <v>129</v>
          </cell>
          <cell r="K81" t="str">
            <v>277</v>
          </cell>
          <cell r="L81" t="str">
            <v>БП-21910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 t="str">
            <v>сочи</v>
          </cell>
        </row>
        <row r="82">
          <cell r="C82" t="str">
            <v>Колбаса Мясорубская ТМ Стародворье с сочной грудинкой , 0,35 кг срез  ПОКОМ</v>
          </cell>
          <cell r="E82">
            <v>0.35</v>
          </cell>
          <cell r="K82" t="str">
            <v>277</v>
          </cell>
          <cell r="L82" t="str">
            <v>БП-21910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 t="str">
            <v>сочи</v>
          </cell>
        </row>
        <row r="83">
          <cell r="C83" t="str">
            <v>Колбаса Нежная ТМ Зареченские ВЕС  ПОКОМ</v>
          </cell>
          <cell r="E83">
            <v>1</v>
          </cell>
          <cell r="F83">
            <v>141.24</v>
          </cell>
          <cell r="G83">
            <v>135.76</v>
          </cell>
          <cell r="H83">
            <v>142.24</v>
          </cell>
          <cell r="I83">
            <v>134.1</v>
          </cell>
          <cell r="J83">
            <v>133.1</v>
          </cell>
          <cell r="K83" t="str">
            <v>316</v>
          </cell>
          <cell r="L83" t="str">
            <v>БП-22616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 t="str">
            <v>сочи</v>
          </cell>
        </row>
        <row r="84">
          <cell r="C84" t="str">
            <v>Колбаса Особая ТМ Особый рецепт, 0,5 кг, ПОКОМ</v>
          </cell>
          <cell r="E84">
            <v>0.5</v>
          </cell>
          <cell r="G84">
            <v>102.23</v>
          </cell>
          <cell r="H84">
            <v>101.23</v>
          </cell>
          <cell r="I84">
            <v>101.23</v>
          </cell>
          <cell r="J84">
            <v>100.23</v>
          </cell>
          <cell r="K84" t="str">
            <v>068</v>
          </cell>
          <cell r="L84" t="str">
            <v>БП-20495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 t="str">
            <v>сочи</v>
          </cell>
        </row>
        <row r="85">
          <cell r="C85" t="str">
            <v>Колбаса полусухая Стародворская 0,17 кг., ШТ.,   ПОКОМ</v>
          </cell>
          <cell r="E85">
            <v>0.17</v>
          </cell>
          <cell r="I85">
            <v>74.73</v>
          </cell>
          <cell r="J85">
            <v>109.22</v>
          </cell>
          <cell r="K85" t="str">
            <v>274</v>
          </cell>
          <cell r="L85" t="str">
            <v>БП-21789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 t="str">
            <v>сочи</v>
          </cell>
        </row>
        <row r="86">
          <cell r="C86" t="str">
            <v>Колбаса Рубленая ЗАПЕЧ. Дугушка ТМ Стародворье, вектор, в/к    ПОКОМ</v>
          </cell>
          <cell r="E86">
            <v>1</v>
          </cell>
          <cell r="F86">
            <v>286.88</v>
          </cell>
          <cell r="G86">
            <v>248.73</v>
          </cell>
          <cell r="H86">
            <v>279</v>
          </cell>
          <cell r="I86">
            <v>244.85</v>
          </cell>
          <cell r="J86">
            <v>243.85</v>
          </cell>
          <cell r="K86" t="str">
            <v>236</v>
          </cell>
          <cell r="L86" t="str">
            <v xml:space="preserve">БП-20203   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 t="str">
            <v>сочи</v>
          </cell>
        </row>
        <row r="87">
          <cell r="C87" t="str">
            <v>Колбаса Русская по-стародворски, 0,5 кг.  ПОКОМ</v>
          </cell>
          <cell r="E87">
            <v>0.5</v>
          </cell>
          <cell r="H87">
            <v>111.58</v>
          </cell>
          <cell r="J87">
            <v>110.58</v>
          </cell>
          <cell r="K87" t="str">
            <v>071</v>
          </cell>
          <cell r="L87" t="str">
            <v xml:space="preserve">БП-16038   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 t="str">
            <v>сочи</v>
          </cell>
        </row>
        <row r="88">
          <cell r="C88" t="str">
            <v>Колбаса Русская по-стародворски, ВЕС.  ПОКОМ</v>
          </cell>
          <cell r="E88">
            <v>1</v>
          </cell>
          <cell r="G88">
            <v>208.09</v>
          </cell>
          <cell r="H88">
            <v>205.01</v>
          </cell>
          <cell r="I88">
            <v>182.88</v>
          </cell>
          <cell r="J88">
            <v>204.01</v>
          </cell>
          <cell r="K88" t="str">
            <v>237</v>
          </cell>
          <cell r="L88" t="str">
            <v xml:space="preserve">БП-15874   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 t="str">
            <v>сочи</v>
          </cell>
        </row>
        <row r="89">
          <cell r="C89" t="str">
            <v>Колбаса Русская стародворская, амифлекс 0,5 кг, ТМ Стародворье</v>
          </cell>
          <cell r="E89">
            <v>0.5</v>
          </cell>
          <cell r="H89">
            <v>131.41999999999999</v>
          </cell>
          <cell r="J89">
            <v>130.41999999999999</v>
          </cell>
          <cell r="K89" t="str">
            <v>072</v>
          </cell>
          <cell r="L89" t="str">
            <v>БП-16130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 t="str">
            <v>сочи</v>
          </cell>
        </row>
        <row r="90">
          <cell r="C90" t="str">
            <v>Колбаса Салями запеч Дугушка, оболочка вектор, ВЕС, ТМ Стародворье  ПОКОМ</v>
          </cell>
          <cell r="E90">
            <v>1</v>
          </cell>
          <cell r="G90">
            <v>260.42</v>
          </cell>
          <cell r="H90">
            <v>301.37</v>
          </cell>
          <cell r="I90">
            <v>256.31</v>
          </cell>
          <cell r="J90">
            <v>255.31</v>
          </cell>
          <cell r="K90" t="str">
            <v>239</v>
          </cell>
          <cell r="L90" t="str">
            <v>БП-20175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 t="str">
            <v>сочи</v>
          </cell>
        </row>
        <row r="91">
          <cell r="C91" t="str">
            <v>Колбаса Салями Мясорубская с рубленным шпиком ВЕС ТМ Стародворье  ПОКОМ</v>
          </cell>
          <cell r="E91">
            <v>1</v>
          </cell>
          <cell r="H91">
            <v>239.41</v>
          </cell>
          <cell r="K91" t="str">
            <v>304</v>
          </cell>
          <cell r="L91" t="str">
            <v>БП-22500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 t="str">
            <v>сочи</v>
          </cell>
        </row>
        <row r="92">
          <cell r="C92" t="str">
            <v>Колбаса Салями Мясорубская с рубленым шпиком 0,35 кг срез ТМ Стародворье   Поком</v>
          </cell>
          <cell r="E92">
            <v>0.35</v>
          </cell>
          <cell r="K92" t="str">
            <v>306</v>
          </cell>
          <cell r="L92" t="str">
            <v>БП-22570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 t="str">
            <v>сочи</v>
          </cell>
        </row>
        <row r="93">
          <cell r="C93" t="str">
            <v>Колбаса Салями охотничья, ВЕС. ПОКОМ</v>
          </cell>
          <cell r="E93">
            <v>1</v>
          </cell>
          <cell r="G93">
            <v>667.44</v>
          </cell>
          <cell r="H93">
            <v>667.44</v>
          </cell>
          <cell r="I93">
            <v>667.44</v>
          </cell>
          <cell r="J93">
            <v>666.44</v>
          </cell>
          <cell r="K93" t="str">
            <v>240</v>
          </cell>
          <cell r="L93" t="str">
            <v xml:space="preserve">БП-16033   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 t="str">
            <v>сочи</v>
          </cell>
        </row>
        <row r="94">
          <cell r="C94" t="str">
            <v>Колбаса Салями Филейбургская зернистая, в/у 0,35 кг срез, БАВАРУШКА ПОКОМ</v>
          </cell>
          <cell r="E94">
            <v>0.35</v>
          </cell>
          <cell r="F94">
            <v>125.61</v>
          </cell>
          <cell r="G94">
            <v>128.11000000000001</v>
          </cell>
          <cell r="H94">
            <v>158</v>
          </cell>
          <cell r="I94">
            <v>126.6</v>
          </cell>
          <cell r="J94">
            <v>125.6</v>
          </cell>
          <cell r="K94" t="str">
            <v>115</v>
          </cell>
          <cell r="L94" t="str">
            <v>БП-21197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 t="str">
            <v>сочи</v>
          </cell>
        </row>
        <row r="95">
          <cell r="C95" t="str">
            <v>Колбаса Салями Финская, Вязанка фиброуз в/у, ПОКОМ</v>
          </cell>
          <cell r="E95">
            <v>1</v>
          </cell>
          <cell r="F95">
            <v>356.28</v>
          </cell>
          <cell r="G95">
            <v>363.36</v>
          </cell>
          <cell r="H95">
            <v>357.24</v>
          </cell>
          <cell r="I95">
            <v>357.24</v>
          </cell>
          <cell r="J95">
            <v>356.24</v>
          </cell>
          <cell r="K95" t="str">
            <v>011</v>
          </cell>
          <cell r="L95" t="str">
            <v xml:space="preserve">БП-16102   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 t="str">
            <v>сочи</v>
          </cell>
        </row>
        <row r="96">
          <cell r="C96" t="str">
            <v>Колбаса Салями Финская, Вязанка фиброуз в/у0.35кг, ТМ Старод. Колбасы</v>
          </cell>
          <cell r="E96">
            <v>0.35</v>
          </cell>
          <cell r="F96">
            <v>161.87</v>
          </cell>
          <cell r="H96">
            <v>162.85</v>
          </cell>
          <cell r="J96">
            <v>161.85</v>
          </cell>
          <cell r="L96" t="str">
            <v xml:space="preserve">БП-16131   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 t="str">
            <v>сочи</v>
          </cell>
        </row>
        <row r="97">
          <cell r="C97" t="str">
            <v>Колбаса Сервелат Запекуша с говядиной, Вязанка ВЕС,  ПОКОМ</v>
          </cell>
          <cell r="E97">
            <v>1</v>
          </cell>
          <cell r="H97">
            <v>331.74</v>
          </cell>
          <cell r="J97">
            <v>330.74</v>
          </cell>
          <cell r="K97" t="str">
            <v>313</v>
          </cell>
          <cell r="L97" t="str">
            <v>БП-21836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 t="str">
            <v>сочи</v>
          </cell>
        </row>
        <row r="98">
          <cell r="C98" t="str">
            <v>Колбаса Сервелат Запекуша с сочным окороком, Вязанка ВЕС,  ПОКОМ</v>
          </cell>
          <cell r="E98">
            <v>1</v>
          </cell>
          <cell r="H98">
            <v>331.74</v>
          </cell>
          <cell r="J98">
            <v>330.74</v>
          </cell>
          <cell r="K98" t="str">
            <v>323</v>
          </cell>
          <cell r="L98" t="str">
            <v>БП-21334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 t="str">
            <v>сочи</v>
          </cell>
        </row>
        <row r="99">
          <cell r="C99" t="str">
            <v>Колбаса Сервелат ЗАПЕЧ.Дугушка ТМ Стародворье, вектор, в/к     ПОКОМ</v>
          </cell>
          <cell r="E99">
            <v>1</v>
          </cell>
          <cell r="F99">
            <v>284.02999999999997</v>
          </cell>
          <cell r="G99">
            <v>246.26</v>
          </cell>
          <cell r="H99">
            <v>285.02999999999997</v>
          </cell>
          <cell r="I99">
            <v>242.43</v>
          </cell>
          <cell r="J99">
            <v>241.43</v>
          </cell>
          <cell r="K99" t="str">
            <v>242</v>
          </cell>
          <cell r="L99" t="str">
            <v>БП-20204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 t="str">
            <v>сочи</v>
          </cell>
        </row>
        <row r="100">
          <cell r="C100" t="str">
            <v>Колбаса Сервелат запеч Дугушка, вектор 0,35 кг, ТМ Стародворье    ПОКОМ</v>
          </cell>
          <cell r="E100">
            <v>0.35</v>
          </cell>
          <cell r="G100">
            <v>136.35</v>
          </cell>
          <cell r="H100">
            <v>134.68</v>
          </cell>
          <cell r="J100">
            <v>133.68</v>
          </cell>
          <cell r="K100" t="str">
            <v>077</v>
          </cell>
          <cell r="L100" t="str">
            <v>БП-20200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 t="str">
            <v>сочи</v>
          </cell>
        </row>
        <row r="101">
          <cell r="C101" t="str">
            <v>Колбаса Сервелат Кремлевский,  0.35 кг, ПОКОМ</v>
          </cell>
          <cell r="E101">
            <v>0.35</v>
          </cell>
          <cell r="G101">
            <v>123.9</v>
          </cell>
          <cell r="H101">
            <v>122.47</v>
          </cell>
          <cell r="I101">
            <v>122.47</v>
          </cell>
          <cell r="J101">
            <v>121.47</v>
          </cell>
          <cell r="K101" t="str">
            <v>079</v>
          </cell>
          <cell r="L101" t="str">
            <v xml:space="preserve">БП-16031   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 t="str">
            <v>сочи</v>
          </cell>
        </row>
        <row r="102">
          <cell r="C102" t="str">
            <v>Колбаса Сервелат Левантский ТМ Особый Рецепт, 0,35 кг. ПОКОМ</v>
          </cell>
          <cell r="E102">
            <v>0.35</v>
          </cell>
          <cell r="K102" t="str">
            <v>286</v>
          </cell>
          <cell r="L102" t="str">
            <v>БП-22115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 t="str">
            <v>сочи</v>
          </cell>
        </row>
        <row r="103">
          <cell r="C103" t="str">
            <v>Колбаса Сервелат Левантский ТМ Особый Рецепт, ВЕС. ПОКОМ</v>
          </cell>
          <cell r="E103">
            <v>1</v>
          </cell>
          <cell r="G103">
            <v>233.59</v>
          </cell>
          <cell r="H103">
            <v>230.01</v>
          </cell>
          <cell r="I103">
            <v>230.01</v>
          </cell>
          <cell r="J103">
            <v>229.01</v>
          </cell>
          <cell r="K103" t="str">
            <v>271</v>
          </cell>
          <cell r="L103" t="str">
            <v>БП-21384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 t="str">
            <v>сочи</v>
          </cell>
        </row>
        <row r="104">
          <cell r="C104" t="str">
            <v>Колбаса Сервелат Мясорубский с мелкорубленным окороком 0,35 кг срез ТМ Стародворье   Поком</v>
          </cell>
          <cell r="E104">
            <v>0.35</v>
          </cell>
          <cell r="K104" t="str">
            <v>307</v>
          </cell>
          <cell r="L104" t="str">
            <v>БП-22358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 t="str">
            <v>сочи</v>
          </cell>
        </row>
        <row r="105">
          <cell r="C105" t="str">
            <v>Колбаса Сервелат Мясорубский с мелкорубленным окороком в/у  ТМ Стародворье ВЕС   ПОКОМ</v>
          </cell>
          <cell r="E105">
            <v>1</v>
          </cell>
          <cell r="H105">
            <v>239.41</v>
          </cell>
          <cell r="K105" t="str">
            <v>305</v>
          </cell>
          <cell r="L105" t="str">
            <v>БП-22501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 t="str">
            <v>сочи</v>
          </cell>
        </row>
        <row r="106">
          <cell r="C106" t="str">
            <v>Колбаса Сервелат Мясорубский ТМ Стародворье, в/у 0,35кг  ПОКОМ</v>
          </cell>
          <cell r="E106">
            <v>0.35</v>
          </cell>
          <cell r="K106" t="str">
            <v>300</v>
          </cell>
          <cell r="L106" t="str">
            <v>БП-22358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 t="str">
            <v>сочи</v>
          </cell>
        </row>
        <row r="107">
          <cell r="C107" t="str">
            <v>Колбаса Сервелат Пражский ТМ Зареченские, ВЕС ПОКОМ</v>
          </cell>
          <cell r="E107">
            <v>1</v>
          </cell>
          <cell r="G107">
            <v>218.87</v>
          </cell>
          <cell r="H107">
            <v>215.58</v>
          </cell>
          <cell r="I107">
            <v>215.58</v>
          </cell>
          <cell r="J107">
            <v>214.58</v>
          </cell>
          <cell r="K107" t="str">
            <v>321</v>
          </cell>
          <cell r="L107" t="str">
            <v>БП-22629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 t="str">
            <v>сочи</v>
          </cell>
        </row>
        <row r="108">
          <cell r="C108" t="str">
            <v>Колбаса Сервелат Рижский ТМ Зареченские, ВЕС  ПОКОМ</v>
          </cell>
          <cell r="E108">
            <v>1</v>
          </cell>
          <cell r="G108">
            <v>212.77</v>
          </cell>
          <cell r="H108">
            <v>209.6</v>
          </cell>
          <cell r="I108">
            <v>209.6</v>
          </cell>
          <cell r="J108">
            <v>208.6</v>
          </cell>
          <cell r="K108" t="str">
            <v>317</v>
          </cell>
          <cell r="L108" t="str">
            <v>БП-22617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 t="str">
            <v>сочи</v>
          </cell>
        </row>
        <row r="109">
          <cell r="C109" t="str">
            <v>Колбаса Сервелат Столичный, Вязанка фиброуз в/у, 0.35кг, ПОКОМ</v>
          </cell>
          <cell r="E109">
            <v>0.35</v>
          </cell>
          <cell r="G109">
            <v>134.01</v>
          </cell>
          <cell r="H109">
            <v>152.75</v>
          </cell>
          <cell r="I109">
            <v>152.75</v>
          </cell>
          <cell r="J109">
            <v>151.75</v>
          </cell>
          <cell r="K109" t="str">
            <v>027</v>
          </cell>
          <cell r="L109" t="str">
            <v xml:space="preserve">БП-16027   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 t="str">
            <v>сочи</v>
          </cell>
        </row>
        <row r="110">
          <cell r="C110" t="str">
            <v>Колбаса Сервелат Столичный, Вязанка фиброуз в/у, ПОКОМ</v>
          </cell>
          <cell r="E110">
            <v>1</v>
          </cell>
          <cell r="F110">
            <v>325.08999999999997</v>
          </cell>
          <cell r="G110">
            <v>331.56</v>
          </cell>
          <cell r="H110">
            <v>326.06</v>
          </cell>
          <cell r="I110">
            <v>326.06</v>
          </cell>
          <cell r="J110">
            <v>325.06</v>
          </cell>
          <cell r="K110" t="str">
            <v>012</v>
          </cell>
          <cell r="L110" t="str">
            <v xml:space="preserve">БП-16026   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 t="str">
            <v>сочи</v>
          </cell>
        </row>
        <row r="111">
          <cell r="C111" t="str">
            <v>Колбаса Сервелат Филедворский, фиброуз, в/у 0,35 кг срез,  ПОКОМ</v>
          </cell>
          <cell r="E111">
            <v>0.35</v>
          </cell>
          <cell r="F111">
            <v>80.819999999999993</v>
          </cell>
          <cell r="G111">
            <v>82.43</v>
          </cell>
          <cell r="H111">
            <v>81.81</v>
          </cell>
          <cell r="I111">
            <v>81.81</v>
          </cell>
          <cell r="J111">
            <v>80.81</v>
          </cell>
          <cell r="K111" t="str">
            <v>272</v>
          </cell>
          <cell r="L111" t="str">
            <v>БП-21484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 t="str">
            <v>сочи</v>
          </cell>
        </row>
        <row r="112">
          <cell r="C112" t="str">
            <v>Колбаса Сервелат Филейбургский с ароматными пряностями, в/у 0,35 кг срез, БАВАРУШКА ПОКОМ</v>
          </cell>
          <cell r="E112">
            <v>0.35</v>
          </cell>
          <cell r="G112">
            <v>122.58</v>
          </cell>
          <cell r="H112">
            <v>122.18</v>
          </cell>
          <cell r="J112">
            <v>150.22</v>
          </cell>
          <cell r="K112" t="str">
            <v>117</v>
          </cell>
          <cell r="L112" t="str">
            <v>БП-21207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 t="str">
            <v>сочи</v>
          </cell>
        </row>
        <row r="113">
          <cell r="C113" t="str">
            <v>Колбаса Сервелат Филейбургский с копченой грудинкой,в/у 0,35кг срез,</v>
          </cell>
          <cell r="E113">
            <v>0.35</v>
          </cell>
          <cell r="H113">
            <v>129.18</v>
          </cell>
          <cell r="J113">
            <v>157</v>
          </cell>
          <cell r="L113" t="str">
            <v>БП-21335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 t="str">
            <v>сочи</v>
          </cell>
        </row>
        <row r="114">
          <cell r="C114" t="str">
            <v>Колбаса Сервелат Филейбургский с филе сочного окорока, в/у 0,35 кг срез, БАВАРУШКА ПОКОМ</v>
          </cell>
          <cell r="E114">
            <v>0.35</v>
          </cell>
          <cell r="G114">
            <v>126.54</v>
          </cell>
          <cell r="H114">
            <v>156.08000000000001</v>
          </cell>
          <cell r="J114">
            <v>155.08000000000001</v>
          </cell>
          <cell r="K114" t="str">
            <v>118</v>
          </cell>
          <cell r="L114" t="str">
            <v>БП-21209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 t="str">
            <v>сочи</v>
          </cell>
        </row>
        <row r="115">
          <cell r="C115" t="str">
            <v>Колбаса Сервелат Филейный ТМ Особый Рецепт, в/у 0,35кг  ПОКОМ</v>
          </cell>
          <cell r="E115">
            <v>0.35</v>
          </cell>
          <cell r="H115">
            <v>96.97</v>
          </cell>
          <cell r="I115">
            <v>96.97</v>
          </cell>
          <cell r="J115">
            <v>95.97</v>
          </cell>
          <cell r="K115" t="str">
            <v>293</v>
          </cell>
          <cell r="L115" t="str">
            <v>БП-21838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 t="str">
            <v>сочи</v>
          </cell>
        </row>
        <row r="116">
          <cell r="C116" t="str">
            <v>Колбаса Сервелат Филейный ТМ Особый Рецепт, ВЕС. ПОКОМ</v>
          </cell>
          <cell r="E116">
            <v>1</v>
          </cell>
          <cell r="G116">
            <v>246.93</v>
          </cell>
          <cell r="H116">
            <v>243.09</v>
          </cell>
          <cell r="I116">
            <v>243.09</v>
          </cell>
          <cell r="J116">
            <v>242.09</v>
          </cell>
          <cell r="K116" t="str">
            <v>270</v>
          </cell>
          <cell r="L116" t="str">
            <v>БП-21383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 t="str">
            <v>сочи</v>
          </cell>
        </row>
        <row r="117">
          <cell r="C117" t="str">
            <v>Колбаса Сервелатная по-стародворски, Фирм. фиброуз в/у ВЕС, ТМ Стародворье</v>
          </cell>
          <cell r="E117">
            <v>1</v>
          </cell>
          <cell r="H117">
            <v>245.03</v>
          </cell>
          <cell r="I117">
            <v>245.03</v>
          </cell>
          <cell r="J117">
            <v>244.03</v>
          </cell>
          <cell r="K117" t="str">
            <v>245</v>
          </cell>
          <cell r="L117" t="str">
            <v>БП-16234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 t="str">
            <v>сочи</v>
          </cell>
        </row>
        <row r="118">
          <cell r="C118" t="str">
            <v>Колбаса Сливушка ТМ Вязанка в оболочке полиамид 0,45 кг  ПОКОМ</v>
          </cell>
          <cell r="E118">
            <v>0.45</v>
          </cell>
          <cell r="K118" t="str">
            <v>276</v>
          </cell>
          <cell r="L118" t="str">
            <v>БП-21909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 t="str">
            <v>сочи</v>
          </cell>
        </row>
        <row r="119">
          <cell r="C119" t="str">
            <v>Колбаса Сливушка ТМ Вязанка, 0,375кг,  ПОКОМ</v>
          </cell>
          <cell r="E119">
            <v>0.375</v>
          </cell>
          <cell r="K119" t="str">
            <v>298</v>
          </cell>
          <cell r="L119" t="str">
            <v>БП-22265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 t="str">
            <v>сочи</v>
          </cell>
        </row>
        <row r="120">
          <cell r="C120" t="str">
            <v>Колбаса Стародворская, 0,4кг,ПОКОМ</v>
          </cell>
          <cell r="E120">
            <v>0.4</v>
          </cell>
          <cell r="H120">
            <v>94.06</v>
          </cell>
          <cell r="I120">
            <v>94.06</v>
          </cell>
          <cell r="K120" t="str">
            <v>082</v>
          </cell>
          <cell r="L120" t="str">
            <v xml:space="preserve">БП-16906   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 t="str">
            <v>сочи</v>
          </cell>
        </row>
        <row r="121">
          <cell r="C121" t="str">
            <v>Колбаса Стародворская, ПОКОМ</v>
          </cell>
          <cell r="E121">
            <v>1</v>
          </cell>
          <cell r="H121">
            <v>206.78</v>
          </cell>
          <cell r="J121">
            <v>205.78</v>
          </cell>
          <cell r="K121" t="str">
            <v>246</v>
          </cell>
          <cell r="L121" t="str">
            <v xml:space="preserve">БП-16781   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 t="str">
            <v>сочи</v>
          </cell>
        </row>
        <row r="122">
          <cell r="C122" t="str">
            <v>Колбаса Стародворская, ПОКОМ</v>
          </cell>
          <cell r="E122">
            <v>1</v>
          </cell>
          <cell r="H122">
            <v>206.78</v>
          </cell>
          <cell r="I122">
            <v>206.78</v>
          </cell>
          <cell r="K122" t="str">
            <v>246</v>
          </cell>
          <cell r="L122" t="str">
            <v xml:space="preserve">БП-16781   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сочи</v>
          </cell>
        </row>
        <row r="123">
          <cell r="C123" t="str">
            <v>Колбаса Филейбургская с душистым чесноком,ВЕС, ТМ Баварушка ПОКОМ</v>
          </cell>
          <cell r="E123">
            <v>1</v>
          </cell>
          <cell r="F123">
            <v>278.36</v>
          </cell>
          <cell r="H123">
            <v>279.33</v>
          </cell>
          <cell r="I123">
            <v>240.95</v>
          </cell>
          <cell r="J123">
            <v>278.36</v>
          </cell>
          <cell r="L123" t="str">
            <v>БП-21161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сочи</v>
          </cell>
        </row>
        <row r="124">
          <cell r="C124" t="str">
            <v>Колбаса Швейцарская 0,17 кг., ШТ., сырокопченая   ПОКОМ</v>
          </cell>
          <cell r="E124">
            <v>0.17</v>
          </cell>
          <cell r="G124">
            <v>100.99</v>
          </cell>
          <cell r="H124">
            <v>109.92</v>
          </cell>
          <cell r="I124">
            <v>109.92</v>
          </cell>
          <cell r="J124">
            <v>108.92</v>
          </cell>
          <cell r="K124" t="str">
            <v>083</v>
          </cell>
          <cell r="L124" t="str">
            <v xml:space="preserve">БП-16034   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сочи</v>
          </cell>
        </row>
        <row r="125">
          <cell r="C125" t="str">
            <v>Сардельки Баварские, МГС 0.38кг, ТМ Стародворье  ПОКОМ</v>
          </cell>
          <cell r="E125">
            <v>0.38</v>
          </cell>
          <cell r="G125">
            <v>113.91</v>
          </cell>
          <cell r="H125">
            <v>112.68</v>
          </cell>
          <cell r="I125">
            <v>112.68</v>
          </cell>
          <cell r="J125">
            <v>111.68</v>
          </cell>
          <cell r="K125" t="str">
            <v>091</v>
          </cell>
          <cell r="L125" t="str">
            <v>БП-17448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сочи</v>
          </cell>
        </row>
        <row r="126">
          <cell r="C126" t="str">
            <v>Сардельки Вязанка Стародворские, Вязанка NDX МГС, ВЕС, ТМ Стародворские колбасы</v>
          </cell>
          <cell r="E126">
            <v>1</v>
          </cell>
          <cell r="G126">
            <v>268.23</v>
          </cell>
          <cell r="H126">
            <v>263.97000000000003</v>
          </cell>
          <cell r="I126">
            <v>263.97000000000003</v>
          </cell>
          <cell r="J126">
            <v>262.97000000000003</v>
          </cell>
          <cell r="K126" t="str">
            <v>013</v>
          </cell>
          <cell r="L126" t="str">
            <v>БП-17286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сочи</v>
          </cell>
        </row>
        <row r="127">
          <cell r="C127" t="str">
            <v>Сардельки Левантские ТМ Особый Рецепт, ВЕС. ПОКОМ</v>
          </cell>
          <cell r="E127">
            <v>1</v>
          </cell>
          <cell r="F127">
            <v>214.73</v>
          </cell>
          <cell r="H127">
            <v>215.73</v>
          </cell>
          <cell r="I127">
            <v>215.73</v>
          </cell>
          <cell r="J127">
            <v>214.73</v>
          </cell>
          <cell r="L127" t="str">
            <v>БП-21470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сочи</v>
          </cell>
        </row>
        <row r="128">
          <cell r="C128" t="str">
            <v>Сардельки Нежные, ВЕС.  ПОКОМ</v>
          </cell>
          <cell r="E128">
            <v>1</v>
          </cell>
          <cell r="G128">
            <v>239.2</v>
          </cell>
          <cell r="H128">
            <v>235.51</v>
          </cell>
          <cell r="I128">
            <v>235.51</v>
          </cell>
          <cell r="J128">
            <v>234.51</v>
          </cell>
          <cell r="K128" t="str">
            <v>247</v>
          </cell>
          <cell r="L128" t="str">
            <v xml:space="preserve">БП-15791   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сочи</v>
          </cell>
        </row>
        <row r="129">
          <cell r="C129" t="str">
            <v>Сардельки Сочинки с сыром Стародворье ТМ, 0,4 кг. ПОКОМ</v>
          </cell>
          <cell r="E129">
            <v>0.4</v>
          </cell>
          <cell r="K129" t="str">
            <v>329</v>
          </cell>
          <cell r="L129" t="str">
            <v>БП-22638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сочи</v>
          </cell>
        </row>
        <row r="130">
          <cell r="C130" t="str">
            <v>Сардельки Сочинки Стародворье ТМ  0,4 кг ПОКОМ</v>
          </cell>
          <cell r="E130">
            <v>0.4</v>
          </cell>
          <cell r="K130" t="str">
            <v>328</v>
          </cell>
          <cell r="L130" t="str">
            <v>БП-22637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 t="str">
            <v>сочи</v>
          </cell>
        </row>
        <row r="131">
          <cell r="C131" t="str">
            <v>Сардельки стародворские с говядиной в обол. NDX, ВЕС. ПОКОМ</v>
          </cell>
          <cell r="E131">
            <v>1</v>
          </cell>
          <cell r="G131">
            <v>243.7</v>
          </cell>
          <cell r="H131">
            <v>222</v>
          </cell>
          <cell r="I131">
            <v>239.92</v>
          </cell>
          <cell r="J131">
            <v>219.83</v>
          </cell>
          <cell r="K131" t="str">
            <v>250</v>
          </cell>
          <cell r="L131" t="str">
            <v>БП-20708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сочи</v>
          </cell>
        </row>
        <row r="132">
          <cell r="C132" t="str">
            <v>Сосиск Сочинки по-баварски 0,84 кг ТМ Стародворье  Поком</v>
          </cell>
          <cell r="E132">
            <v>0.84</v>
          </cell>
          <cell r="K132" t="str">
            <v>308</v>
          </cell>
          <cell r="L132" t="str">
            <v>БП-22571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сочи</v>
          </cell>
        </row>
        <row r="133">
          <cell r="C133" t="str">
            <v>Сосиски Баварские с сыром, БАВАРУШКИ МГС 0.42кг, ТМ Стародворье    ПОКОМ</v>
          </cell>
          <cell r="E133">
            <v>0.42</v>
          </cell>
          <cell r="G133">
            <v>124.28</v>
          </cell>
          <cell r="H133">
            <v>122.84</v>
          </cell>
          <cell r="I133">
            <v>122.84</v>
          </cell>
          <cell r="J133">
            <v>121.84</v>
          </cell>
          <cell r="K133" t="str">
            <v>093</v>
          </cell>
          <cell r="L133" t="str">
            <v>БП-20311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сочи</v>
          </cell>
        </row>
        <row r="134">
          <cell r="C134" t="str">
            <v>Сосиски Баварские,  0.42кг, БАВАРУШКИ ПОКОМ</v>
          </cell>
          <cell r="E134">
            <v>0.42</v>
          </cell>
          <cell r="G134">
            <v>128.19</v>
          </cell>
          <cell r="H134">
            <v>126.68</v>
          </cell>
          <cell r="I134">
            <v>126.68</v>
          </cell>
          <cell r="J134">
            <v>125.68</v>
          </cell>
          <cell r="K134" t="str">
            <v>095</v>
          </cell>
          <cell r="L134" t="str">
            <v>БП-20310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сочи</v>
          </cell>
        </row>
        <row r="135">
          <cell r="C135" t="str">
            <v>Сосиски Венские, Вязанка NDX МГС, 0.5кг, ПОКОМ</v>
          </cell>
          <cell r="E135">
            <v>0.5</v>
          </cell>
          <cell r="G135">
            <v>168.51</v>
          </cell>
          <cell r="H135">
            <v>166.21</v>
          </cell>
          <cell r="I135">
            <v>166.21</v>
          </cell>
          <cell r="J135">
            <v>165.21</v>
          </cell>
          <cell r="K135" t="str">
            <v>029</v>
          </cell>
          <cell r="L135" t="str">
            <v xml:space="preserve">БП-16049   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сочи</v>
          </cell>
        </row>
        <row r="136">
          <cell r="C136" t="str">
            <v>Сосиски Венские, Вязанка ВЕС. ПОКОМ</v>
          </cell>
          <cell r="E136">
            <v>1</v>
          </cell>
          <cell r="G136">
            <v>268.64</v>
          </cell>
          <cell r="H136">
            <v>264.37</v>
          </cell>
          <cell r="J136">
            <v>263.37</v>
          </cell>
          <cell r="K136" t="str">
            <v>015</v>
          </cell>
          <cell r="L136" t="str">
            <v xml:space="preserve">БП-15794   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 t="str">
            <v>сочи</v>
          </cell>
        </row>
        <row r="137">
          <cell r="C137" t="str">
            <v>Сосиски Ганноверские, амилюкс МГС, 0.6кг, ТМ Стародворье</v>
          </cell>
          <cell r="E137">
            <v>0.6</v>
          </cell>
          <cell r="H137">
            <v>155</v>
          </cell>
          <cell r="I137">
            <v>153.88999999999999</v>
          </cell>
          <cell r="J137">
            <v>152.88999999999999</v>
          </cell>
          <cell r="K137" t="str">
            <v>102</v>
          </cell>
          <cell r="L137" t="str">
            <v>БП-20309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 t="str">
            <v>сочи</v>
          </cell>
        </row>
        <row r="138">
          <cell r="C138" t="str">
            <v>Сосиски Датские ТМ Зареченские, ВЕС  ПОКОМ</v>
          </cell>
          <cell r="D138" t="str">
            <v>Сосиски Датские, ВЕС, ТМ КОЛБАСНЫЙ СТАНДАРТ ПОКОМ</v>
          </cell>
          <cell r="E138">
            <v>1</v>
          </cell>
          <cell r="G138">
            <v>150.35</v>
          </cell>
          <cell r="H138">
            <v>148.4</v>
          </cell>
          <cell r="I138">
            <v>148.4</v>
          </cell>
          <cell r="J138">
            <v>147.4</v>
          </cell>
          <cell r="K138" t="str">
            <v>318</v>
          </cell>
          <cell r="L138" t="str">
            <v>БП-22618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 t="str">
            <v>сочи</v>
          </cell>
        </row>
        <row r="139">
          <cell r="C139" t="str">
            <v>Сосиски Классические, 0,33кг, Ядрена копоть  ПОКОМ</v>
          </cell>
          <cell r="I139">
            <v>101.5</v>
          </cell>
          <cell r="L139" t="str">
            <v>БП-21206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 t="str">
            <v>сочи</v>
          </cell>
        </row>
        <row r="140">
          <cell r="C140" t="str">
            <v>Сосиски Классические, 0.42кг,ядрена копотьПОКОМ</v>
          </cell>
          <cell r="K140" t="str">
            <v>103</v>
          </cell>
          <cell r="L140" t="str">
            <v>БП-15826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 t="str">
            <v>сочи</v>
          </cell>
        </row>
        <row r="141">
          <cell r="C141" t="str">
            <v>Сосиски Молокуши миникушай Вязанка Ф/в 0,45 амилюкс мгс Вязанка</v>
          </cell>
          <cell r="E141">
            <v>0.45</v>
          </cell>
          <cell r="H141">
            <v>154.82</v>
          </cell>
          <cell r="I141">
            <v>156</v>
          </cell>
          <cell r="J141">
            <v>153.82</v>
          </cell>
          <cell r="K141" t="str">
            <v>284</v>
          </cell>
          <cell r="L141" t="str">
            <v>БП-22113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 t="str">
            <v>сочи</v>
          </cell>
        </row>
        <row r="142">
          <cell r="C142" t="str">
            <v>Сосиски Молочные для завтрака ТМ Особый рецепт, 0,4кг  ПОКОМ</v>
          </cell>
          <cell r="E142">
            <v>0.4</v>
          </cell>
          <cell r="F142">
            <v>84.65</v>
          </cell>
          <cell r="H142">
            <v>85.64</v>
          </cell>
          <cell r="I142">
            <v>85.64</v>
          </cell>
          <cell r="J142">
            <v>84.65</v>
          </cell>
          <cell r="K142" t="str">
            <v>281</v>
          </cell>
          <cell r="L142" t="str">
            <v>БП-21839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 t="str">
            <v>сочи</v>
          </cell>
        </row>
        <row r="143">
          <cell r="C143" t="str">
            <v>Сосиски Молочные По-стародворски Бордо Весовые П/а Стародворье</v>
          </cell>
          <cell r="E143">
            <v>1</v>
          </cell>
          <cell r="H143">
            <v>216.08</v>
          </cell>
          <cell r="I143">
            <v>216.08</v>
          </cell>
          <cell r="J143">
            <v>215.08</v>
          </cell>
          <cell r="K143" t="str">
            <v>258</v>
          </cell>
          <cell r="L143" t="str">
            <v>БП-20184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 t="str">
            <v>сочи</v>
          </cell>
        </row>
        <row r="144">
          <cell r="C144" t="str">
            <v>Сосиски Молочные по-стародворски Бордо Фикс.вес 0,45 п/а Стародворье</v>
          </cell>
          <cell r="E144">
            <v>0.45</v>
          </cell>
          <cell r="G144">
            <v>110.09</v>
          </cell>
          <cell r="H144">
            <v>125.66</v>
          </cell>
          <cell r="J144">
            <v>124.66</v>
          </cell>
          <cell r="K144" t="str">
            <v>104</v>
          </cell>
          <cell r="L144" t="str">
            <v>БП-20255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 t="str">
            <v>сочи</v>
          </cell>
        </row>
        <row r="145">
          <cell r="C145" t="str">
            <v>Сосиски Рубленые, Вязанка вискофан  ВЕС.ПОКОМ</v>
          </cell>
          <cell r="E145">
            <v>1</v>
          </cell>
          <cell r="G145">
            <v>273.17</v>
          </cell>
          <cell r="H145">
            <v>268.81</v>
          </cell>
          <cell r="I145">
            <v>225.9</v>
          </cell>
          <cell r="J145">
            <v>267.81</v>
          </cell>
          <cell r="K145" t="str">
            <v>018</v>
          </cell>
          <cell r="L145" t="str">
            <v xml:space="preserve">БП-15798   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 t="str">
            <v>сочи</v>
          </cell>
        </row>
        <row r="146">
          <cell r="C146" t="str">
            <v>Сосиски Рубленые, Вязанка вискофан МГС, 0.5кг, ПОКОМ</v>
          </cell>
          <cell r="E146">
            <v>0.5</v>
          </cell>
          <cell r="G146">
            <v>165.74</v>
          </cell>
          <cell r="H146">
            <v>163.49</v>
          </cell>
          <cell r="J146">
            <v>162.49</v>
          </cell>
          <cell r="K146" t="str">
            <v>034</v>
          </cell>
          <cell r="L146" t="str">
            <v xml:space="preserve">БП-15822   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 t="str">
            <v>сочи</v>
          </cell>
        </row>
        <row r="147">
          <cell r="C147" t="str">
            <v>Сосиски С сыром,  0.33кг,ядрена копоть ПОКОМ</v>
          </cell>
          <cell r="E147">
            <v>0.33</v>
          </cell>
          <cell r="G147">
            <v>110.7</v>
          </cell>
          <cell r="H147">
            <v>109.53</v>
          </cell>
          <cell r="J147">
            <v>108.53</v>
          </cell>
          <cell r="K147" t="str">
            <v>107</v>
          </cell>
          <cell r="L147" t="str">
            <v>БП-20712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 t="str">
            <v>сочи</v>
          </cell>
        </row>
        <row r="148">
          <cell r="C148" t="str">
            <v>Сосиски Сливочные Дугушка, ВЕС.   ПОКОМ</v>
          </cell>
          <cell r="E148">
            <v>1</v>
          </cell>
          <cell r="G148">
            <v>283.62</v>
          </cell>
          <cell r="H148">
            <v>279.06</v>
          </cell>
          <cell r="I148">
            <v>237.35</v>
          </cell>
          <cell r="J148">
            <v>278.06</v>
          </cell>
          <cell r="K148" t="str">
            <v>259</v>
          </cell>
          <cell r="L148" t="str">
            <v>БП-20896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 t="str">
            <v>сочи</v>
          </cell>
        </row>
        <row r="149">
          <cell r="C149" t="str">
            <v>Сосиски Сливочные по-стародворски Бордо Фикс.вес 0,45 П/а Стародворье</v>
          </cell>
          <cell r="E149">
            <v>0.45</v>
          </cell>
          <cell r="G149">
            <v>117.63</v>
          </cell>
          <cell r="H149">
            <v>134.19</v>
          </cell>
          <cell r="J149">
            <v>133.19</v>
          </cell>
          <cell r="K149" t="str">
            <v>109</v>
          </cell>
          <cell r="L149" t="str">
            <v xml:space="preserve">БП-16117   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 t="str">
            <v>сочи</v>
          </cell>
        </row>
        <row r="150">
          <cell r="C150" t="str">
            <v>Сосиски Сливочные Сливушки Фикс.вес 0,67 П/а Вязанка</v>
          </cell>
          <cell r="E150">
            <v>0.67</v>
          </cell>
          <cell r="F150">
            <v>224.38</v>
          </cell>
          <cell r="J150">
            <v>224.38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 t="str">
            <v>сочи</v>
          </cell>
        </row>
        <row r="151">
          <cell r="C151" t="str">
            <v>Сосиски Сочинки по-баварски с сыром Стародворье, ВЕС ПОКОМ</v>
          </cell>
          <cell r="E151">
            <v>1</v>
          </cell>
          <cell r="K151" t="str">
            <v>325</v>
          </cell>
          <cell r="L151" t="str">
            <v>БП-22634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 t="str">
            <v>сочи</v>
          </cell>
        </row>
        <row r="152">
          <cell r="C152" t="str">
            <v>Сосиски Сочинки по-баварски с сыром,  0.4кг, ТМ Стародворье  ПОКОМ</v>
          </cell>
          <cell r="E152">
            <v>0.4</v>
          </cell>
          <cell r="K152" t="str">
            <v>301</v>
          </cell>
          <cell r="L152" t="str">
            <v>БП-22425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сочи</v>
          </cell>
        </row>
        <row r="153">
          <cell r="C153" t="str">
            <v>Сосиски Сочинки по-баварски,  0.4кг, ТМ Стародворье  ПОКОМ</v>
          </cell>
          <cell r="E153">
            <v>0.4</v>
          </cell>
          <cell r="K153" t="str">
            <v>302</v>
          </cell>
          <cell r="L153" t="str">
            <v>БП-22426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 t="str">
            <v>сочи</v>
          </cell>
        </row>
        <row r="154">
          <cell r="C154" t="str">
            <v>Сосиски Сочинки с сочной грудинкой, МГС 0.4кг,   ПОКОМ</v>
          </cell>
          <cell r="E154">
            <v>0.4</v>
          </cell>
          <cell r="F154">
            <v>111.31</v>
          </cell>
          <cell r="G154">
            <v>113.53</v>
          </cell>
          <cell r="H154">
            <v>112.3</v>
          </cell>
          <cell r="I154">
            <v>112.3</v>
          </cell>
          <cell r="J154">
            <v>114.64</v>
          </cell>
          <cell r="K154" t="str">
            <v>273</v>
          </cell>
          <cell r="L154" t="str">
            <v>БП-21485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 t="str">
            <v>сочи</v>
          </cell>
        </row>
        <row r="155">
          <cell r="C155" t="str">
            <v>Сосиски Сочинки с сочным окороком, МГС 0.4кг,   ПОКОМ</v>
          </cell>
          <cell r="E155">
            <v>0.4</v>
          </cell>
          <cell r="F155">
            <v>111.31</v>
          </cell>
          <cell r="G155">
            <v>113.53</v>
          </cell>
          <cell r="H155">
            <v>112.3</v>
          </cell>
          <cell r="I155">
            <v>112.3</v>
          </cell>
          <cell r="J155">
            <v>114.64</v>
          </cell>
          <cell r="K155" t="str">
            <v>278</v>
          </cell>
          <cell r="L155" t="str">
            <v>БП-22066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 t="str">
            <v>сочи</v>
          </cell>
        </row>
        <row r="156">
          <cell r="C156" t="str">
            <v>Сосиски Сочинки с сыром 0,4 кг ТМ Стародворье  ПОКОМ</v>
          </cell>
          <cell r="E156">
            <v>0.4</v>
          </cell>
          <cell r="K156" t="str">
            <v>309</v>
          </cell>
          <cell r="L156" t="str">
            <v>БП-22574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 t="str">
            <v>сочи</v>
          </cell>
        </row>
        <row r="157">
          <cell r="C157" t="str">
            <v>Сосиски Сочинки с сыром ТМ Стародворье, ВЕС ПОКОМ</v>
          </cell>
          <cell r="E157">
            <v>1</v>
          </cell>
          <cell r="K157" t="str">
            <v>327</v>
          </cell>
          <cell r="L157" t="str">
            <v>БП-22636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 t="str">
            <v>сочи</v>
          </cell>
        </row>
        <row r="158">
          <cell r="C158" t="str">
            <v>Сосиски Сочинки, ВЕС, ТМ Стародворье ПОКОМ</v>
          </cell>
          <cell r="E158">
            <v>1</v>
          </cell>
          <cell r="F158">
            <v>264.33999999999997</v>
          </cell>
          <cell r="I158">
            <v>212.47</v>
          </cell>
          <cell r="J158">
            <v>264.33999999999997</v>
          </cell>
          <cell r="K158" t="str">
            <v>283</v>
          </cell>
          <cell r="L158" t="str">
            <v>БП-22104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 t="str">
            <v>сочи</v>
          </cell>
        </row>
        <row r="159">
          <cell r="C159" t="str">
            <v>Шпикачки Стародворские, ВЕС.  ПОКОМ</v>
          </cell>
          <cell r="E159">
            <v>1</v>
          </cell>
          <cell r="G159">
            <v>259.52</v>
          </cell>
          <cell r="H159">
            <v>255.43</v>
          </cell>
          <cell r="I159">
            <v>255.43</v>
          </cell>
          <cell r="J159">
            <v>254.43</v>
          </cell>
          <cell r="K159" t="str">
            <v>263</v>
          </cell>
          <cell r="L159" t="str">
            <v xml:space="preserve">БП-15800   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сочи</v>
          </cell>
        </row>
        <row r="160">
          <cell r="C160" t="str">
            <v>Европоддон (невозвратный)</v>
          </cell>
          <cell r="F160">
            <v>151</v>
          </cell>
          <cell r="G160">
            <v>151</v>
          </cell>
          <cell r="H160">
            <v>151</v>
          </cell>
          <cell r="I160">
            <v>151</v>
          </cell>
          <cell r="J160">
            <v>151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C161" t="str">
            <v>Итого по 5%</v>
          </cell>
          <cell r="N161">
            <v>0</v>
          </cell>
        </row>
        <row r="162">
          <cell r="C162" t="str">
            <v>ИТОГО: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28"/>
  <sheetViews>
    <sheetView tabSelected="1" zoomScale="70" zoomScaleNormal="70" workbookViewId="0">
      <pane ySplit="1" topLeftCell="A2" activePane="bottomLeft" state="frozen"/>
      <selection pane="bottomLeft" activeCell="M21" sqref="M21"/>
    </sheetView>
  </sheetViews>
  <sheetFormatPr defaultRowHeight="18.75" x14ac:dyDescent="0.25"/>
  <cols>
    <col min="1" max="1" width="158.42578125" style="8" customWidth="1"/>
    <col min="2" max="2" width="6.28515625" style="4" hidden="1" customWidth="1"/>
    <col min="3" max="3" width="14.85546875" style="10" hidden="1" customWidth="1"/>
    <col min="4" max="4" width="10.42578125" style="1" hidden="1" customWidth="1"/>
    <col min="5" max="5" width="15" hidden="1" customWidth="1"/>
    <col min="6" max="6" width="17.28515625" style="3" hidden="1" customWidth="1"/>
    <col min="7" max="7" width="17.5703125" style="9" customWidth="1"/>
    <col min="8" max="8" width="24" style="2" hidden="1" customWidth="1"/>
    <col min="9" max="9" width="52" customWidth="1"/>
    <col min="12" max="12" width="11.5703125" bestFit="1" customWidth="1"/>
    <col min="13" max="13" width="14.85546875" bestFit="1" customWidth="1"/>
    <col min="16" max="16" width="14.85546875" bestFit="1" customWidth="1"/>
  </cols>
  <sheetData>
    <row r="1" spans="1:24" ht="42" customHeight="1" thickBot="1" x14ac:dyDescent="0.3">
      <c r="A1" s="14" t="s">
        <v>16</v>
      </c>
      <c r="B1" s="11"/>
      <c r="C1" s="23" t="s">
        <v>78</v>
      </c>
      <c r="D1" s="15" t="s">
        <v>17</v>
      </c>
      <c r="E1" s="16" t="s">
        <v>18</v>
      </c>
      <c r="F1" s="24" t="s">
        <v>74</v>
      </c>
      <c r="G1" s="25" t="s">
        <v>71</v>
      </c>
      <c r="H1" s="26" t="s">
        <v>72</v>
      </c>
    </row>
    <row r="2" spans="1:24" s="38" customFormat="1" ht="23.25" customHeight="1" x14ac:dyDescent="0.25">
      <c r="A2" s="27" t="s">
        <v>80</v>
      </c>
      <c r="B2" s="30">
        <v>1</v>
      </c>
      <c r="C2" s="31">
        <v>259.33999999999997</v>
      </c>
      <c r="D2" s="32" t="s">
        <v>30</v>
      </c>
      <c r="E2" s="33" t="s">
        <v>29</v>
      </c>
      <c r="F2" s="53">
        <v>500</v>
      </c>
      <c r="G2" s="34">
        <f t="shared" ref="G2:G13" si="0">B2*F2</f>
        <v>500</v>
      </c>
      <c r="H2" s="35">
        <f t="shared" ref="H2:H11" si="1">C2*F2</f>
        <v>129669.99999999999</v>
      </c>
      <c r="I2" s="73" t="s">
        <v>81</v>
      </c>
      <c r="J2" s="68" t="s">
        <v>88</v>
      </c>
      <c r="K2" s="69"/>
      <c r="L2" s="69"/>
      <c r="M2" s="69"/>
      <c r="N2" s="69"/>
      <c r="P2" s="56">
        <v>4680115881426</v>
      </c>
    </row>
    <row r="3" spans="1:24" s="38" customFormat="1" ht="23.25" customHeight="1" x14ac:dyDescent="0.25">
      <c r="A3" s="28" t="s">
        <v>9</v>
      </c>
      <c r="B3" s="39">
        <v>1</v>
      </c>
      <c r="C3" s="31">
        <v>178.74</v>
      </c>
      <c r="D3" s="32" t="s">
        <v>67</v>
      </c>
      <c r="E3" s="33" t="s">
        <v>68</v>
      </c>
      <c r="F3" s="53">
        <v>2200</v>
      </c>
      <c r="G3" s="34">
        <f t="shared" si="0"/>
        <v>2200</v>
      </c>
      <c r="H3" s="35">
        <f t="shared" si="1"/>
        <v>393228</v>
      </c>
      <c r="I3" s="36">
        <f>VLOOKUP(A3,[1]Лист2!$C:$U,18,0)</f>
        <v>0.1</v>
      </c>
      <c r="J3" s="37"/>
    </row>
    <row r="4" spans="1:24" s="38" customFormat="1" ht="23.25" customHeight="1" x14ac:dyDescent="0.25">
      <c r="A4" s="27" t="s">
        <v>22</v>
      </c>
      <c r="B4" s="30">
        <v>1</v>
      </c>
      <c r="C4" s="31">
        <v>283.75</v>
      </c>
      <c r="D4" s="32" t="s">
        <v>19</v>
      </c>
      <c r="E4" s="33" t="s">
        <v>28</v>
      </c>
      <c r="F4" s="53">
        <v>120</v>
      </c>
      <c r="G4" s="34">
        <f t="shared" si="0"/>
        <v>120</v>
      </c>
      <c r="H4" s="35">
        <f t="shared" si="1"/>
        <v>34050</v>
      </c>
      <c r="I4" s="36">
        <f>VLOOKUP(A4,[1]Лист2!$C:$U,18,0)</f>
        <v>0.1</v>
      </c>
      <c r="J4" s="37"/>
    </row>
    <row r="5" spans="1:24" s="38" customFormat="1" ht="24" customHeight="1" thickBot="1" x14ac:dyDescent="0.3">
      <c r="A5" s="27" t="s">
        <v>12</v>
      </c>
      <c r="B5" s="40">
        <v>1</v>
      </c>
      <c r="C5" s="31">
        <v>254.98</v>
      </c>
      <c r="D5" s="32" t="s">
        <v>31</v>
      </c>
      <c r="E5" s="33" t="s">
        <v>32</v>
      </c>
      <c r="F5" s="53">
        <v>400</v>
      </c>
      <c r="G5" s="34">
        <f t="shared" si="0"/>
        <v>400</v>
      </c>
      <c r="H5" s="35">
        <f t="shared" si="1"/>
        <v>101992</v>
      </c>
      <c r="I5" s="73" t="str">
        <f>VLOOKUP(A5,[1]Лист2!$C:$U,18,0)</f>
        <v>сварог</v>
      </c>
      <c r="J5" s="37"/>
    </row>
    <row r="6" spans="1:24" s="38" customFormat="1" ht="26.25" x14ac:dyDescent="0.25">
      <c r="A6" s="27" t="s">
        <v>14</v>
      </c>
      <c r="B6" s="41">
        <v>1</v>
      </c>
      <c r="C6" s="31">
        <v>202.07</v>
      </c>
      <c r="D6" s="32" t="s">
        <v>35</v>
      </c>
      <c r="E6" s="33" t="s">
        <v>36</v>
      </c>
      <c r="F6" s="53">
        <v>100</v>
      </c>
      <c r="G6" s="34">
        <f t="shared" si="0"/>
        <v>100</v>
      </c>
      <c r="H6" s="35">
        <f t="shared" si="1"/>
        <v>20207</v>
      </c>
      <c r="I6" s="36">
        <v>0.1</v>
      </c>
      <c r="J6" s="66" t="s">
        <v>86</v>
      </c>
      <c r="K6" s="67"/>
      <c r="L6" s="67"/>
      <c r="M6" s="67"/>
      <c r="N6" s="67"/>
    </row>
    <row r="7" spans="1:24" s="38" customFormat="1" ht="23.25" customHeight="1" x14ac:dyDescent="0.25">
      <c r="A7" s="27" t="s">
        <v>15</v>
      </c>
      <c r="B7" s="30">
        <v>1</v>
      </c>
      <c r="C7" s="31">
        <v>281.69</v>
      </c>
      <c r="D7" s="32" t="s">
        <v>37</v>
      </c>
      <c r="E7" s="33" t="s">
        <v>38</v>
      </c>
      <c r="F7" s="53">
        <v>30</v>
      </c>
      <c r="G7" s="34">
        <f t="shared" si="0"/>
        <v>30</v>
      </c>
      <c r="H7" s="35">
        <f t="shared" si="1"/>
        <v>8450.7000000000007</v>
      </c>
      <c r="I7" s="36">
        <v>0.1</v>
      </c>
      <c r="J7" s="66" t="s">
        <v>87</v>
      </c>
      <c r="K7" s="67"/>
      <c r="L7" s="67"/>
      <c r="M7" s="67"/>
      <c r="N7" s="67"/>
    </row>
    <row r="8" spans="1:24" s="38" customFormat="1" ht="24" customHeight="1" x14ac:dyDescent="0.25">
      <c r="A8" s="27" t="s">
        <v>13</v>
      </c>
      <c r="B8" s="40">
        <v>1</v>
      </c>
      <c r="C8" s="31">
        <v>204.37</v>
      </c>
      <c r="D8" s="32" t="s">
        <v>33</v>
      </c>
      <c r="E8" s="33" t="s">
        <v>34</v>
      </c>
      <c r="F8" s="53">
        <v>50</v>
      </c>
      <c r="G8" s="34">
        <f t="shared" si="0"/>
        <v>50</v>
      </c>
      <c r="H8" s="35">
        <f t="shared" si="1"/>
        <v>10218.5</v>
      </c>
      <c r="I8" s="36">
        <f>VLOOKUP(A8,[1]Лист2!$C:$U,18,0)</f>
        <v>0.1</v>
      </c>
      <c r="J8" s="37"/>
    </row>
    <row r="9" spans="1:24" s="38" customFormat="1" ht="26.25" x14ac:dyDescent="0.25">
      <c r="A9" s="27" t="s">
        <v>24</v>
      </c>
      <c r="B9" s="42">
        <v>0.28000000000000003</v>
      </c>
      <c r="C9" s="31">
        <v>97.58</v>
      </c>
      <c r="D9" s="32" t="s">
        <v>21</v>
      </c>
      <c r="E9" s="33" t="s">
        <v>40</v>
      </c>
      <c r="F9" s="54">
        <v>400</v>
      </c>
      <c r="G9" s="34">
        <f t="shared" si="0"/>
        <v>112.00000000000001</v>
      </c>
      <c r="H9" s="35">
        <f t="shared" si="1"/>
        <v>39032</v>
      </c>
      <c r="I9" s="36">
        <f>VLOOKUP(A9,[1]Лист2!$C:$U,18,0)</f>
        <v>0.1</v>
      </c>
      <c r="J9" s="37"/>
    </row>
    <row r="10" spans="1:24" s="38" customFormat="1" ht="23.25" customHeight="1" x14ac:dyDescent="0.25">
      <c r="A10" s="27" t="s">
        <v>23</v>
      </c>
      <c r="B10" s="42">
        <v>0.42</v>
      </c>
      <c r="C10" s="31">
        <v>106.56</v>
      </c>
      <c r="D10" s="32" t="s">
        <v>20</v>
      </c>
      <c r="E10" s="33" t="s">
        <v>39</v>
      </c>
      <c r="F10" s="54">
        <v>300</v>
      </c>
      <c r="G10" s="34">
        <f t="shared" si="0"/>
        <v>126</v>
      </c>
      <c r="H10" s="35">
        <f t="shared" si="1"/>
        <v>31968</v>
      </c>
      <c r="I10" s="36">
        <f>VLOOKUP(A10,[1]Лист2!$C:$U,18,0)</f>
        <v>0.1</v>
      </c>
      <c r="J10" s="37"/>
    </row>
    <row r="11" spans="1:24" s="38" customFormat="1" ht="23.25" customHeight="1" x14ac:dyDescent="0.25">
      <c r="A11" s="27" t="s">
        <v>25</v>
      </c>
      <c r="B11" s="30">
        <v>1</v>
      </c>
      <c r="C11" s="31">
        <v>157</v>
      </c>
      <c r="D11" s="32">
        <v>219</v>
      </c>
      <c r="E11" s="33" t="s">
        <v>41</v>
      </c>
      <c r="F11" s="53">
        <v>2700</v>
      </c>
      <c r="G11" s="34">
        <f t="shared" si="0"/>
        <v>2700</v>
      </c>
      <c r="H11" s="35">
        <f t="shared" si="1"/>
        <v>423900</v>
      </c>
      <c r="I11" s="73" t="str">
        <f>VLOOKUP(A11,[1]Лист2!$C:$U,18,0)</f>
        <v>сварог</v>
      </c>
      <c r="J11" s="37"/>
    </row>
    <row r="12" spans="1:24" s="38" customFormat="1" ht="26.25" x14ac:dyDescent="0.25">
      <c r="A12" s="27" t="s">
        <v>26</v>
      </c>
      <c r="B12" s="30">
        <v>1</v>
      </c>
      <c r="C12" s="31">
        <v>157</v>
      </c>
      <c r="D12" s="32">
        <v>230</v>
      </c>
      <c r="E12" s="33" t="s">
        <v>42</v>
      </c>
      <c r="F12" s="53">
        <v>2000</v>
      </c>
      <c r="G12" s="34">
        <f t="shared" si="0"/>
        <v>2000</v>
      </c>
      <c r="H12" s="35">
        <f t="shared" ref="H12:H17" si="2">C12*F12</f>
        <v>314000</v>
      </c>
      <c r="I12" s="73" t="str">
        <f>VLOOKUP(A12,[1]Лист2!$C:$U,18,0)</f>
        <v>сварог</v>
      </c>
      <c r="J12" s="37"/>
    </row>
    <row r="13" spans="1:24" s="38" customFormat="1" ht="23.25" customHeight="1" x14ac:dyDescent="0.25">
      <c r="A13" s="27" t="s">
        <v>27</v>
      </c>
      <c r="B13" s="30">
        <v>1</v>
      </c>
      <c r="C13" s="31">
        <v>157</v>
      </c>
      <c r="D13" s="32">
        <v>235</v>
      </c>
      <c r="E13" s="33" t="s">
        <v>43</v>
      </c>
      <c r="F13" s="53">
        <v>200</v>
      </c>
      <c r="G13" s="34">
        <f t="shared" si="0"/>
        <v>200</v>
      </c>
      <c r="H13" s="35">
        <f t="shared" si="2"/>
        <v>31400</v>
      </c>
      <c r="I13" s="36" t="str">
        <f>VLOOKUP(A13,[1]Лист2!$C:$U,18,0)</f>
        <v>сочи</v>
      </c>
      <c r="J13" s="37"/>
    </row>
    <row r="14" spans="1:24" ht="24" customHeight="1" x14ac:dyDescent="0.25">
      <c r="A14" s="29" t="s">
        <v>79</v>
      </c>
      <c r="B14" s="13"/>
      <c r="C14" s="20">
        <v>164.4</v>
      </c>
      <c r="D14" s="5"/>
      <c r="E14" s="7"/>
      <c r="F14" s="53">
        <v>100</v>
      </c>
      <c r="G14" s="21">
        <f>F14</f>
        <v>100</v>
      </c>
      <c r="H14" s="22">
        <f t="shared" si="2"/>
        <v>16440</v>
      </c>
      <c r="I14" s="36" t="s">
        <v>85</v>
      </c>
      <c r="J14" s="57" t="s">
        <v>82</v>
      </c>
      <c r="K14" s="57" t="s">
        <v>83</v>
      </c>
      <c r="L14" s="58">
        <v>4301011312</v>
      </c>
      <c r="M14" s="59">
        <v>4607091384192</v>
      </c>
      <c r="N14" s="61" t="s">
        <v>84</v>
      </c>
      <c r="O14" s="38"/>
      <c r="P14" s="59">
        <v>4607091384192</v>
      </c>
      <c r="Q14" s="70" t="s">
        <v>84</v>
      </c>
      <c r="R14" s="71"/>
      <c r="S14" s="71"/>
      <c r="T14" s="71"/>
      <c r="U14" s="71"/>
    </row>
    <row r="15" spans="1:24" s="38" customFormat="1" ht="23.25" customHeight="1" x14ac:dyDescent="0.25">
      <c r="A15" s="28" t="s">
        <v>0</v>
      </c>
      <c r="B15" s="39">
        <v>1</v>
      </c>
      <c r="C15" s="31">
        <v>231.17</v>
      </c>
      <c r="D15" s="32" t="s">
        <v>44</v>
      </c>
      <c r="E15" s="33" t="s">
        <v>45</v>
      </c>
      <c r="F15" s="53">
        <v>1000</v>
      </c>
      <c r="G15" s="34">
        <f t="shared" ref="G15:G20" si="3">B15*F15</f>
        <v>1000</v>
      </c>
      <c r="H15" s="35">
        <f t="shared" si="2"/>
        <v>231170</v>
      </c>
      <c r="I15" s="73" t="str">
        <f>VLOOKUP(A15,[1]Лист2!$C:$U,18,0)</f>
        <v>сварог</v>
      </c>
    </row>
    <row r="16" spans="1:24" s="51" customFormat="1" ht="23.25" customHeight="1" x14ac:dyDescent="0.25">
      <c r="A16" s="28" t="s">
        <v>48</v>
      </c>
      <c r="B16" s="39">
        <v>1</v>
      </c>
      <c r="C16" s="31">
        <v>217.72</v>
      </c>
      <c r="D16" s="32" t="s">
        <v>46</v>
      </c>
      <c r="E16" s="33" t="s">
        <v>47</v>
      </c>
      <c r="F16" s="72">
        <v>1000</v>
      </c>
      <c r="G16" s="34">
        <f t="shared" si="3"/>
        <v>1000</v>
      </c>
      <c r="H16" s="60">
        <f t="shared" si="2"/>
        <v>217720</v>
      </c>
      <c r="I16" s="36" t="s">
        <v>85</v>
      </c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</row>
    <row r="17" spans="1:24" ht="23.25" customHeight="1" x14ac:dyDescent="0.25">
      <c r="A17" s="28" t="s">
        <v>10</v>
      </c>
      <c r="B17" s="12">
        <v>1</v>
      </c>
      <c r="C17" s="20">
        <v>249.2</v>
      </c>
      <c r="D17" s="5" t="s">
        <v>51</v>
      </c>
      <c r="E17" s="6" t="s">
        <v>52</v>
      </c>
      <c r="F17" s="53">
        <v>100</v>
      </c>
      <c r="G17" s="21">
        <f t="shared" si="3"/>
        <v>100</v>
      </c>
      <c r="H17" s="22">
        <f t="shared" si="2"/>
        <v>24920</v>
      </c>
      <c r="I17" s="36" t="str">
        <f>VLOOKUP(A17,[1]Лист2!$C:$U,18,0)</f>
        <v>сочи</v>
      </c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</row>
    <row r="18" spans="1:24" s="43" customFormat="1" ht="26.25" x14ac:dyDescent="0.25">
      <c r="A18" s="28" t="s">
        <v>1</v>
      </c>
      <c r="B18" s="39">
        <v>1</v>
      </c>
      <c r="C18" s="31">
        <v>195.79</v>
      </c>
      <c r="D18" s="32" t="s">
        <v>53</v>
      </c>
      <c r="E18" s="33" t="s">
        <v>54</v>
      </c>
      <c r="F18" s="53">
        <v>2200</v>
      </c>
      <c r="G18" s="34">
        <f t="shared" si="3"/>
        <v>2200</v>
      </c>
      <c r="H18" s="35">
        <f t="shared" ref="H18:H23" si="4">C18*F18</f>
        <v>430738</v>
      </c>
      <c r="I18" s="73" t="str">
        <f>VLOOKUP(A18,[1]Лист2!$C:$U,18,0)</f>
        <v>сварог</v>
      </c>
    </row>
    <row r="19" spans="1:24" ht="23.25" customHeight="1" x14ac:dyDescent="0.25">
      <c r="A19" s="28" t="s">
        <v>11</v>
      </c>
      <c r="B19" s="12">
        <v>1</v>
      </c>
      <c r="C19" s="20">
        <v>211.74</v>
      </c>
      <c r="D19" s="5" t="s">
        <v>49</v>
      </c>
      <c r="E19" s="6" t="s">
        <v>50</v>
      </c>
      <c r="F19" s="53">
        <v>150</v>
      </c>
      <c r="G19" s="21">
        <f t="shared" si="3"/>
        <v>150</v>
      </c>
      <c r="H19" s="22">
        <f t="shared" si="4"/>
        <v>31761</v>
      </c>
      <c r="I19" s="36" t="str">
        <f>VLOOKUP(A19,[1]Лист2!$C:$U,18,0)</f>
        <v>сочи</v>
      </c>
    </row>
    <row r="20" spans="1:24" s="43" customFormat="1" ht="23.25" customHeight="1" x14ac:dyDescent="0.25">
      <c r="A20" s="28" t="s">
        <v>2</v>
      </c>
      <c r="B20" s="39">
        <v>1</v>
      </c>
      <c r="C20" s="31">
        <v>206.27</v>
      </c>
      <c r="D20" s="32" t="s">
        <v>55</v>
      </c>
      <c r="E20" s="33" t="s">
        <v>56</v>
      </c>
      <c r="F20" s="53">
        <v>2000</v>
      </c>
      <c r="G20" s="34">
        <f t="shared" si="3"/>
        <v>2000</v>
      </c>
      <c r="H20" s="35">
        <f t="shared" si="4"/>
        <v>412540</v>
      </c>
      <c r="I20" s="36" t="str">
        <f>VLOOKUP(A20,[1]Лист2!$C:$U,18,0)</f>
        <v>сочи</v>
      </c>
    </row>
    <row r="21" spans="1:24" s="38" customFormat="1" ht="24" customHeight="1" x14ac:dyDescent="0.25">
      <c r="A21" s="28" t="s">
        <v>3</v>
      </c>
      <c r="B21" s="39">
        <v>1</v>
      </c>
      <c r="C21" s="31">
        <v>243.85</v>
      </c>
      <c r="D21" s="32" t="s">
        <v>57</v>
      </c>
      <c r="E21" s="33" t="s">
        <v>58</v>
      </c>
      <c r="F21" s="53">
        <v>700</v>
      </c>
      <c r="G21" s="34">
        <f t="shared" ref="G21:G23" si="5">B21*F21</f>
        <v>700</v>
      </c>
      <c r="H21" s="35">
        <f t="shared" si="4"/>
        <v>170695</v>
      </c>
      <c r="I21" s="36" t="str">
        <f>VLOOKUP(A21,[1]Лист2!$C:$U,18,0)</f>
        <v>сочи</v>
      </c>
    </row>
    <row r="22" spans="1:24" s="43" customFormat="1" ht="24.75" customHeight="1" x14ac:dyDescent="0.25">
      <c r="A22" s="28" t="s">
        <v>4</v>
      </c>
      <c r="B22" s="39">
        <v>1</v>
      </c>
      <c r="C22" s="31">
        <v>255.31</v>
      </c>
      <c r="D22" s="32" t="s">
        <v>59</v>
      </c>
      <c r="E22" s="33" t="s">
        <v>60</v>
      </c>
      <c r="F22" s="53">
        <v>500</v>
      </c>
      <c r="G22" s="34">
        <f t="shared" si="5"/>
        <v>500</v>
      </c>
      <c r="H22" s="35">
        <f t="shared" si="4"/>
        <v>127655</v>
      </c>
      <c r="I22" s="36" t="str">
        <f>VLOOKUP(A22,[1]Лист2!$C:$U,18,0)</f>
        <v>сочи</v>
      </c>
    </row>
    <row r="23" spans="1:24" s="43" customFormat="1" ht="24" customHeight="1" x14ac:dyDescent="0.25">
      <c r="A23" s="28" t="s">
        <v>5</v>
      </c>
      <c r="B23" s="39">
        <v>1</v>
      </c>
      <c r="C23" s="31">
        <v>241.43</v>
      </c>
      <c r="D23" s="32" t="s">
        <v>61</v>
      </c>
      <c r="E23" s="33" t="s">
        <v>62</v>
      </c>
      <c r="F23" s="53">
        <v>1000</v>
      </c>
      <c r="G23" s="34">
        <f t="shared" si="5"/>
        <v>1000</v>
      </c>
      <c r="H23" s="35">
        <f t="shared" si="4"/>
        <v>241430</v>
      </c>
      <c r="I23" s="36" t="str">
        <f>VLOOKUP(A23,[1]Лист2!$C:$U,18,0)</f>
        <v>сочи</v>
      </c>
    </row>
    <row r="24" spans="1:24" s="52" customFormat="1" ht="23.25" customHeight="1" x14ac:dyDescent="0.25">
      <c r="A24" s="46" t="s">
        <v>6</v>
      </c>
      <c r="B24" s="12">
        <v>1</v>
      </c>
      <c r="C24" s="20">
        <v>219</v>
      </c>
      <c r="D24" s="47" t="s">
        <v>63</v>
      </c>
      <c r="E24" s="48" t="s">
        <v>64</v>
      </c>
      <c r="F24" s="55">
        <v>500</v>
      </c>
      <c r="G24" s="49">
        <f t="shared" ref="G24:G27" si="6">B24*F24</f>
        <v>500</v>
      </c>
      <c r="H24" s="50">
        <f t="shared" ref="H24:H27" si="7">C24*F24</f>
        <v>109500</v>
      </c>
      <c r="I24" s="36" t="str">
        <f>VLOOKUP(A24,[1]Лист2!$C:$U,18,0)</f>
        <v>сочи</v>
      </c>
    </row>
    <row r="25" spans="1:24" s="52" customFormat="1" ht="23.25" customHeight="1" x14ac:dyDescent="0.25">
      <c r="A25" s="46" t="s">
        <v>7</v>
      </c>
      <c r="B25" s="12">
        <v>1</v>
      </c>
      <c r="C25" s="20">
        <v>147.4</v>
      </c>
      <c r="D25" s="47" t="s">
        <v>65</v>
      </c>
      <c r="E25" s="48" t="s">
        <v>66</v>
      </c>
      <c r="F25" s="53">
        <v>100</v>
      </c>
      <c r="G25" s="49">
        <f t="shared" si="6"/>
        <v>100</v>
      </c>
      <c r="H25" s="50">
        <f t="shared" si="7"/>
        <v>14740</v>
      </c>
      <c r="I25" s="36" t="s">
        <v>85</v>
      </c>
    </row>
    <row r="26" spans="1:24" s="45" customFormat="1" ht="27" customHeight="1" x14ac:dyDescent="0.25">
      <c r="A26" s="28" t="s">
        <v>8</v>
      </c>
      <c r="B26" s="39">
        <v>0.4</v>
      </c>
      <c r="C26" s="31">
        <v>84.65</v>
      </c>
      <c r="D26" s="32" t="s">
        <v>69</v>
      </c>
      <c r="E26" s="33" t="s">
        <v>70</v>
      </c>
      <c r="F26" s="54">
        <v>400</v>
      </c>
      <c r="G26" s="34">
        <f t="shared" si="6"/>
        <v>160</v>
      </c>
      <c r="H26" s="35">
        <f t="shared" si="7"/>
        <v>33860</v>
      </c>
      <c r="I26" s="36" t="str">
        <f>VLOOKUP(A26,[1]Лист2!$C:$U,18,0)</f>
        <v>сочи</v>
      </c>
    </row>
    <row r="27" spans="1:24" s="43" customFormat="1" ht="25.5" customHeight="1" thickBot="1" x14ac:dyDescent="0.3">
      <c r="A27" s="29" t="s">
        <v>75</v>
      </c>
      <c r="B27" s="39">
        <v>0.4</v>
      </c>
      <c r="C27" s="31">
        <v>114.64</v>
      </c>
      <c r="D27" s="32" t="s">
        <v>76</v>
      </c>
      <c r="E27" s="44" t="s">
        <v>77</v>
      </c>
      <c r="F27" s="54">
        <v>150</v>
      </c>
      <c r="G27" s="34">
        <f t="shared" si="6"/>
        <v>60</v>
      </c>
      <c r="H27" s="35">
        <f t="shared" si="7"/>
        <v>17196</v>
      </c>
      <c r="I27" s="36" t="str">
        <f>VLOOKUP(A27,[1]Лист2!$C:$U,18,0)</f>
        <v>сочи</v>
      </c>
    </row>
    <row r="28" spans="1:24" ht="24" customHeight="1" thickBot="1" x14ac:dyDescent="0.3">
      <c r="A28" s="62" t="s">
        <v>73</v>
      </c>
      <c r="B28" s="63"/>
      <c r="C28" s="64"/>
      <c r="D28" s="64"/>
      <c r="E28" s="65"/>
      <c r="F28" s="17">
        <f>SUM(F14:F27,F11:F13,F6:F8,F4:F5,F2:F3,F9:F10)</f>
        <v>18900</v>
      </c>
      <c r="G28" s="18">
        <f>SUM(G14:G27,G11:G13,G6:G8,G4:G5,G2:G3,G9:G10)</f>
        <v>18108</v>
      </c>
      <c r="H28" s="19">
        <f>SUM(H14:H27,H11:H13,H6:H8,H4:H5,H2:H3,H9:H10)</f>
        <v>3618481.2</v>
      </c>
    </row>
  </sheetData>
  <autoFilter ref="A1:N28" xr:uid="{0FD1C30A-F055-4BA2-88C2-BBBD40340536}"/>
  <sortState xmlns:xlrd2="http://schemas.microsoft.com/office/spreadsheetml/2017/richdata2" ref="A14:H27">
    <sortCondition ref="A17:A27"/>
  </sortState>
  <mergeCells count="5">
    <mergeCell ref="A28:E28"/>
    <mergeCell ref="J6:N6"/>
    <mergeCell ref="J7:N7"/>
    <mergeCell ref="J2:N2"/>
    <mergeCell ref="Q14:U14"/>
  </mergeCells>
  <pageMargins left="0" right="0" top="0" bottom="0" header="0" footer="0"/>
  <pageSetup paperSize="9" scale="2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2023-07-19T09:05:07Z</dcterms:modified>
</cp:coreProperties>
</file>