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BF9A4EE-BBC3-44A6-9106-1FC777FA50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2" l="1"/>
  <c r="I12" i="2"/>
  <c r="H37" i="2" l="1"/>
  <c r="H36" i="2"/>
  <c r="H34" i="2"/>
  <c r="H35" i="2"/>
  <c r="H33" i="2"/>
  <c r="G39" i="2" l="1"/>
  <c r="H28" i="2" l="1"/>
  <c r="H29" i="2"/>
  <c r="H30" i="2"/>
  <c r="H31" i="2"/>
  <c r="H32" i="2"/>
  <c r="H9" i="2"/>
  <c r="H23" i="2"/>
  <c r="H21" i="2"/>
  <c r="H20" i="2"/>
  <c r="H15" i="2"/>
  <c r="H16" i="2"/>
  <c r="H24" i="2"/>
  <c r="H5" i="2"/>
  <c r="H4" i="2"/>
  <c r="H17" i="2"/>
  <c r="H3" i="2"/>
  <c r="H8" i="2"/>
  <c r="H10" i="2"/>
  <c r="H11" i="2"/>
  <c r="H7" i="2"/>
  <c r="H22" i="2" l="1"/>
  <c r="H25" i="2"/>
  <c r="H26" i="2"/>
  <c r="H27" i="2"/>
  <c r="H13" i="2"/>
  <c r="H19" i="2"/>
  <c r="H6" i="2"/>
  <c r="H38" i="2" l="1"/>
  <c r="H12" i="2"/>
  <c r="H14" i="2" l="1"/>
  <c r="H39" i="2" l="1"/>
  <c r="H18" i="2"/>
</calcChain>
</file>

<file path=xl/sharedStrings.xml><?xml version="1.0" encoding="utf-8"?>
<sst xmlns="http://schemas.openxmlformats.org/spreadsheetml/2006/main" count="135" uniqueCount="104">
  <si>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</si>
  <si>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</si>
  <si>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</si>
  <si>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</si>
  <si>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</si>
  <si>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</si>
  <si>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</si>
  <si>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</si>
  <si>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</si>
  <si>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</si>
  <si>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</si>
  <si>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</si>
  <si>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</si>
  <si>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</si>
  <si>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</si>
  <si>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</si>
  <si>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</si>
  <si>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</si>
  <si>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</si>
  <si>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</si>
  <si>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</si>
  <si>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Сардельки Сочные ТМ Особый рецепт,   ПОКОМ, кг</t>
  </si>
  <si>
    <t>Сосиски Сливочные по-стародворски, ВЕС. 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</si>
  <si>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</si>
  <si>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</si>
  <si>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</si>
  <si>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</si>
  <si>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</si>
  <si>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</si>
  <si>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</si>
  <si>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</si>
  <si>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</si>
  <si>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</si>
  <si>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</si>
  <si>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</si>
  <si>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257</t>
  </si>
  <si>
    <t>БП-20468</t>
  </si>
  <si>
    <t>265</t>
  </si>
  <si>
    <t>БП-21137</t>
  </si>
  <si>
    <t>БП-20848</t>
  </si>
  <si>
    <t xml:space="preserve">БП-15799   </t>
  </si>
  <si>
    <t>244</t>
  </si>
  <si>
    <t xml:space="preserve">БП-15789   </t>
  </si>
  <si>
    <t>БП-21139</t>
  </si>
  <si>
    <t xml:space="preserve">БП-15788   </t>
  </si>
  <si>
    <t>БП-20449</t>
  </si>
  <si>
    <t>БП-20462</t>
  </si>
  <si>
    <t>БП-20450</t>
  </si>
  <si>
    <t>БП-20487</t>
  </si>
  <si>
    <t>200</t>
  </si>
  <si>
    <t>БП-17483</t>
  </si>
  <si>
    <t>225</t>
  </si>
  <si>
    <t>БП-20613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</si>
  <si>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</si>
  <si>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</si>
  <si>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</si>
  <si>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</si>
  <si>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</si>
  <si>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</si>
  <si>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</si>
  <si>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</si>
  <si>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</si>
  <si>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</si>
  <si>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118</t>
  </si>
  <si>
    <t>БП-21209</t>
  </si>
  <si>
    <t>247</t>
  </si>
  <si>
    <t xml:space="preserve">БП-15791   </t>
  </si>
  <si>
    <t>250</t>
  </si>
  <si>
    <t>БП-20708</t>
  </si>
  <si>
    <t>255</t>
  </si>
  <si>
    <t>БП-20611</t>
  </si>
  <si>
    <t>259</t>
  </si>
  <si>
    <t>БП-20896</t>
  </si>
  <si>
    <t>282</t>
  </si>
  <si>
    <t>БП-22103</t>
  </si>
  <si>
    <t>Вес, кг</t>
  </si>
  <si>
    <t>ИТОГО:</t>
  </si>
  <si>
    <t>ЗАКАЗ</t>
  </si>
  <si>
    <t>013</t>
  </si>
  <si>
    <t>БП-17286</t>
  </si>
  <si>
    <t>Итого по 10%</t>
  </si>
  <si>
    <t>БП-22268</t>
  </si>
  <si>
    <t>297</t>
  </si>
  <si>
    <t>Колбаса Мясорубская с рубленой грудинкой ВЕС ТМ Стародворье  ПОКОМ</t>
  </si>
  <si>
    <t>325</t>
  </si>
  <si>
    <t>327</t>
  </si>
  <si>
    <t>БП-22634</t>
  </si>
  <si>
    <t>БП-22636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</si>
  <si>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</si>
  <si>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</si>
  <si>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</si>
  <si>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</si>
  <si>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</si>
  <si>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</si>
  <si>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Колбаса Балыкбургская рубленая, в/у 0,35 кг срез, БАВАРУШКА ПОКОМ</t>
  </si>
  <si>
    <t>Итого по Сварог</t>
  </si>
  <si>
    <t>Итого по 5%</t>
  </si>
  <si>
    <t>Сварог (Крым)</t>
  </si>
  <si>
    <t>268</t>
  </si>
  <si>
    <t>Сосиски Филейбургские с филе сочного окорока, ВЕС, ТМ Баварушка  ПОКОМ</t>
  </si>
  <si>
    <t>БП-21261</t>
  </si>
  <si>
    <t>Патяка 18.07.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</si>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</sst>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68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5" xfId="0" applyBorder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6" xfId="0" applyBorder="1"/>
    <xf numFmtId="49" fontId="34" fillId="0" borderId="20" xfId="0" applyNumberFormat="1" applyFont="1" applyBorder="1" applyAlignment="1">
      <alignment horizontal="center" vertical="center"/>
    </xf>
    <xf numFmtId="49" fontId="34" fillId="0" borderId="21" xfId="0" applyNumberFormat="1" applyFont="1" applyBorder="1" applyAlignment="1">
      <alignment horizontal="center" vertical="center"/>
    </xf>
    <xf numFmtId="49" fontId="34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5" fillId="0" borderId="0" xfId="0" applyNumberFormat="1" applyFont="1"/>
    <xf numFmtId="0" fontId="42" fillId="28" borderId="17" xfId="0" applyFont="1" applyFill="1" applyBorder="1" applyAlignment="1">
      <alignment horizontal="center" vertical="center"/>
    </xf>
    <xf numFmtId="167" fontId="40" fillId="26" borderId="20" xfId="0" applyNumberFormat="1" applyFont="1" applyFill="1" applyBorder="1" applyAlignment="1">
      <alignment horizontal="center" vertical="center"/>
    </xf>
    <xf numFmtId="167" fontId="47" fillId="27" borderId="22" xfId="0" applyNumberFormat="1" applyFont="1" applyFill="1" applyBorder="1" applyAlignment="1">
      <alignment horizontal="center" vertical="center"/>
    </xf>
    <xf numFmtId="167" fontId="40" fillId="26" borderId="21" xfId="0" applyNumberFormat="1" applyFont="1" applyFill="1" applyBorder="1" applyAlignment="1">
      <alignment horizontal="center" vertical="center"/>
    </xf>
    <xf numFmtId="167" fontId="47" fillId="27" borderId="23" xfId="0" applyNumberFormat="1" applyFont="1" applyFill="1" applyBorder="1" applyAlignment="1">
      <alignment horizontal="center" vertical="center"/>
    </xf>
    <xf numFmtId="167" fontId="40" fillId="26" borderId="26" xfId="0" applyNumberFormat="1" applyFont="1" applyFill="1" applyBorder="1" applyAlignment="1">
      <alignment horizontal="center" vertical="center"/>
    </xf>
    <xf numFmtId="167" fontId="47" fillId="27" borderId="27" xfId="0" applyNumberFormat="1" applyFont="1" applyFill="1" applyBorder="1" applyAlignment="1">
      <alignment horizontal="center" vertical="center"/>
    </xf>
    <xf numFmtId="1" fontId="40" fillId="26" borderId="20" xfId="0" applyNumberFormat="1" applyFont="1" applyFill="1" applyBorder="1" applyAlignment="1">
      <alignment horizontal="center" vertical="center"/>
    </xf>
    <xf numFmtId="167" fontId="44" fillId="26" borderId="25" xfId="0" applyNumberFormat="1" applyFont="1" applyFill="1" applyBorder="1" applyAlignment="1">
      <alignment horizontal="center" vertical="center"/>
    </xf>
    <xf numFmtId="167" fontId="48" fillId="27" borderId="14" xfId="0" applyNumberFormat="1" applyFont="1" applyFill="1" applyBorder="1" applyAlignment="1">
      <alignment horizontal="center" vertical="center"/>
    </xf>
    <xf numFmtId="0" fontId="0" fillId="0" borderId="28" xfId="0" applyBorder="1"/>
    <xf numFmtId="0" fontId="38" fillId="0" borderId="27" xfId="1953" applyNumberFormat="1" applyFont="1" applyBorder="1" applyAlignment="1">
      <alignment horizontal="center" vertical="center" wrapText="1"/>
    </xf>
    <xf numFmtId="0" fontId="38" fillId="0" borderId="22" xfId="1953" applyNumberFormat="1" applyFont="1" applyBorder="1" applyAlignment="1">
      <alignment horizontal="center" vertical="center" wrapText="1"/>
    </xf>
    <xf numFmtId="0" fontId="38" fillId="0" borderId="23" xfId="1953" applyNumberFormat="1" applyFont="1" applyBorder="1" applyAlignment="1">
      <alignment horizontal="center" vertical="center" wrapText="1"/>
    </xf>
    <xf numFmtId="0" fontId="38" fillId="0" borderId="22" xfId="1953" applyFont="1" applyBorder="1" applyAlignment="1">
      <alignment horizontal="center" vertical="center" wrapText="1"/>
    </xf>
    <xf numFmtId="0" fontId="41" fillId="24" borderId="24" xfId="1952" applyNumberFormat="1" applyFont="1" applyFill="1" applyBorder="1" applyAlignment="1">
      <alignment horizontal="center" vertical="center"/>
    </xf>
    <xf numFmtId="2" fontId="41" fillId="24" borderId="24" xfId="1952" applyNumberFormat="1" applyFont="1" applyFill="1" applyBorder="1" applyAlignment="1">
      <alignment horizontal="center" vertical="center"/>
    </xf>
    <xf numFmtId="1" fontId="43" fillId="24" borderId="24" xfId="1952" applyNumberFormat="1" applyFont="1" applyFill="1" applyBorder="1" applyAlignment="1">
      <alignment horizontal="center" vertical="center"/>
    </xf>
    <xf numFmtId="0" fontId="41" fillId="24" borderId="30" xfId="1952" applyFont="1" applyFill="1" applyBorder="1" applyAlignment="1">
      <alignment horizontal="center" vertical="center"/>
    </xf>
    <xf numFmtId="0" fontId="41" fillId="24" borderId="24" xfId="1952" applyFont="1" applyFill="1" applyBorder="1" applyAlignment="1">
      <alignment horizontal="center" vertical="center"/>
    </xf>
    <xf numFmtId="0" fontId="36" fillId="28" borderId="18" xfId="0" applyFont="1" applyFill="1" applyBorder="1" applyAlignment="1">
      <alignment horizontal="center" vertical="center" wrapText="1"/>
    </xf>
    <xf numFmtId="49" fontId="35" fillId="28" borderId="31" xfId="0" applyNumberFormat="1" applyFont="1" applyFill="1" applyBorder="1" applyAlignment="1">
      <alignment horizontal="center" vertical="center" wrapText="1"/>
    </xf>
    <xf numFmtId="0" fontId="35" fillId="28" borderId="29" xfId="0" applyFont="1" applyFill="1" applyBorder="1" applyAlignment="1">
      <alignment horizontal="center" vertical="center" wrapText="1"/>
    </xf>
    <xf numFmtId="49" fontId="34" fillId="0" borderId="32" xfId="0" applyNumberFormat="1" applyFont="1" applyBorder="1" applyAlignment="1">
      <alignment horizontal="center" vertical="center"/>
    </xf>
    <xf numFmtId="0" fontId="38" fillId="0" borderId="33" xfId="1953" applyNumberFormat="1" applyFont="1" applyBorder="1" applyAlignment="1">
      <alignment horizontal="center" vertical="center" wrapText="1"/>
    </xf>
    <xf numFmtId="167" fontId="40" fillId="26" borderId="32" xfId="0" applyNumberFormat="1" applyFont="1" applyFill="1" applyBorder="1" applyAlignment="1">
      <alignment horizontal="center" vertical="center"/>
    </xf>
    <xf numFmtId="167" fontId="47" fillId="27" borderId="33" xfId="0" applyNumberFormat="1" applyFont="1" applyFill="1" applyBorder="1" applyAlignment="1">
      <alignment horizontal="center" vertical="center"/>
    </xf>
    <xf numFmtId="0" fontId="41" fillId="24" borderId="30" xfId="1952" applyNumberFormat="1" applyFont="1" applyFill="1" applyBorder="1" applyAlignment="1">
      <alignment horizontal="center" vertical="center"/>
    </xf>
    <xf numFmtId="0" fontId="37" fillId="0" borderId="13" xfId="1952" applyNumberFormat="1" applyFont="1" applyFill="1" applyBorder="1" applyAlignment="1">
      <alignment horizontal="left" vertical="top" wrapText="1"/>
    </xf>
    <xf numFmtId="0" fontId="37" fillId="0" borderId="13" xfId="1952" applyFont="1" applyFill="1" applyBorder="1" applyAlignment="1">
      <alignment horizontal="left" vertical="center" wrapText="1"/>
    </xf>
    <xf numFmtId="0" fontId="37" fillId="0" borderId="12" xfId="1952" applyFont="1" applyFill="1" applyBorder="1" applyAlignment="1">
      <alignment horizontal="left" vertical="center" wrapText="1"/>
    </xf>
    <xf numFmtId="0" fontId="37" fillId="0" borderId="19" xfId="1952" applyFont="1" applyFill="1" applyBorder="1" applyAlignment="1">
      <alignment horizontal="left" vertical="center" wrapText="1"/>
    </xf>
    <xf numFmtId="9" fontId="33" fillId="0" borderId="34" xfId="0" applyNumberFormat="1" applyFont="1" applyBorder="1" applyAlignment="1">
      <alignment horizontal="center" vertical="center"/>
    </xf>
    <xf numFmtId="9" fontId="32" fillId="0" borderId="35" xfId="0" applyNumberFormat="1" applyFont="1" applyFill="1" applyBorder="1" applyAlignment="1">
      <alignment vertical="center" textRotation="90"/>
    </xf>
    <xf numFmtId="9" fontId="32" fillId="0" borderId="16" xfId="0" applyNumberFormat="1" applyFont="1" applyFill="1" applyBorder="1" applyAlignment="1">
      <alignment vertical="center" textRotation="90"/>
    </xf>
    <xf numFmtId="167" fontId="49" fillId="29" borderId="10" xfId="0" applyNumberFormat="1" applyFont="1" applyFill="1" applyBorder="1" applyAlignment="1">
      <alignment horizontal="center" vertical="center" wrapText="1"/>
    </xf>
    <xf numFmtId="0" fontId="35" fillId="26" borderId="25" xfId="0" applyNumberFormat="1" applyFont="1" applyFill="1" applyBorder="1" applyAlignment="1">
      <alignment horizontal="center" vertical="center" wrapText="1"/>
    </xf>
    <xf numFmtId="2" fontId="46" fillId="25" borderId="14" xfId="0" applyNumberFormat="1" applyFont="1" applyFill="1" applyBorder="1" applyAlignment="1">
      <alignment horizontal="center" vertical="center" wrapText="1"/>
    </xf>
    <xf numFmtId="0" fontId="37" fillId="24" borderId="13" xfId="1952" applyNumberFormat="1" applyFont="1" applyFill="1" applyBorder="1" applyAlignment="1">
      <alignment horizontal="left" vertical="top" wrapText="1"/>
    </xf>
    <xf numFmtId="0" fontId="37" fillId="24" borderId="13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7" fillId="0" borderId="11" xfId="1952" applyNumberFormat="1" applyFont="1" applyFill="1" applyBorder="1" applyAlignment="1">
      <alignment horizontal="left" vertical="top" wrapText="1"/>
    </xf>
    <xf numFmtId="0" fontId="41" fillId="24" borderId="0" xfId="1952" applyNumberFormat="1" applyFont="1" applyFill="1" applyBorder="1" applyAlignment="1">
      <alignment horizontal="center" vertical="center"/>
    </xf>
    <xf numFmtId="0" fontId="37" fillId="24" borderId="13" xfId="0" applyFont="1" applyFill="1" applyBorder="1" applyAlignment="1">
      <alignment vertical="top"/>
    </xf>
    <xf numFmtId="0" fontId="32" fillId="0" borderId="0" xfId="0" applyFont="1" applyAlignment="1">
      <alignment horizontal="center" vertical="center" wrapText="1"/>
    </xf>
    <xf numFmtId="0" fontId="0" fillId="0" borderId="0" xfId="0" applyFill="1" applyBorder="1"/>
    <xf numFmtId="9" fontId="32" fillId="28" borderId="18" xfId="0" applyNumberFormat="1" applyFont="1" applyFill="1" applyBorder="1" applyAlignment="1">
      <alignment horizontal="center" vertical="center" textRotation="90"/>
    </xf>
    <xf numFmtId="0" fontId="39" fillId="25" borderId="17" xfId="1953" applyNumberFormat="1" applyFont="1" applyFill="1" applyBorder="1" applyAlignment="1">
      <alignment horizontal="right" vertical="center" wrapText="1"/>
    </xf>
    <xf numFmtId="0" fontId="39" fillId="25" borderId="16" xfId="1953" applyNumberFormat="1" applyFont="1" applyFill="1" applyBorder="1" applyAlignment="1">
      <alignment horizontal="right" vertical="center" wrapText="1"/>
    </xf>
    <xf numFmtId="0" fontId="49" fillId="29" borderId="17" xfId="0" applyFont="1" applyFill="1" applyBorder="1" applyAlignment="1">
      <alignment horizontal="right" vertical="center"/>
    </xf>
    <xf numFmtId="0" fontId="49" fillId="29" borderId="10" xfId="0" applyFont="1" applyFill="1" applyBorder="1" applyAlignment="1">
      <alignment horizontal="right" vertical="center"/>
    </xf>
    <xf numFmtId="0" fontId="0" fillId="30" borderId="18" xfId="0" applyFill="1" applyBorder="1" applyAlignment="1">
      <alignment horizontal="center"/>
    </xf>
    <xf numFmtId="9" fontId="32" fillId="28" borderId="10" xfId="0" applyNumberFormat="1" applyFont="1" applyFill="1" applyBorder="1" applyAlignment="1">
      <alignment horizontal="center" vertical="center" textRotation="90"/>
    </xf>
    <xf numFmtId="167" fontId="0" fillId="0" borderId="0" xfId="0" applyNumberFormat="1" applyBorder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J41"/>
  <sheetViews>
    <sheetView tabSelected="1" topLeftCell="B1" zoomScale="68" zoomScaleNormal="68" workbookViewId="0">
      <pane ySplit="2" topLeftCell="A15" activePane="bottomLeft" state="frozen"/>
      <selection pane="bottomLeft" activeCell="X17" sqref="X17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11.7109375" style="12" customWidth="1"/>
    <col min="4" max="4" width="17.42578125" style="7" customWidth="1"/>
    <col min="5" max="5" width="11.42578125" style="2" customWidth="1"/>
    <col min="6" max="6" width="15" customWidth="1"/>
    <col min="7" max="7" width="17.7109375" style="6" customWidth="1"/>
    <col min="8" max="8" width="17.7109375" style="13" customWidth="1"/>
    <col min="9" max="9" width="10.42578125" bestFit="1" customWidth="1"/>
  </cols>
  <sheetData>
    <row r="1" spans="1:10" ht="34.5" thickBot="1" x14ac:dyDescent="0.3">
      <c r="B1" s="1"/>
      <c r="C1" s="58" t="s">
        <v>101</v>
      </c>
    </row>
    <row r="2" spans="1:10" ht="27" thickBot="1" x14ac:dyDescent="0.3">
      <c r="B2" s="3"/>
      <c r="C2" s="34" t="s">
        <v>18</v>
      </c>
      <c r="D2" s="14"/>
      <c r="E2" s="35" t="s">
        <v>19</v>
      </c>
      <c r="F2" s="36" t="s">
        <v>20</v>
      </c>
      <c r="G2" s="50" t="s">
        <v>77</v>
      </c>
      <c r="H2" s="51" t="s">
        <v>75</v>
      </c>
      <c r="I2" s="1"/>
      <c r="J2" s="1"/>
    </row>
    <row r="3" spans="1:10" ht="26.25" customHeight="1" thickBot="1" x14ac:dyDescent="0.3">
      <c r="B3" s="60"/>
      <c r="C3" s="43" t="s">
        <v>14</v>
      </c>
      <c r="D3" s="33">
        <v>1</v>
      </c>
      <c r="E3" s="9" t="s">
        <v>37</v>
      </c>
      <c r="F3" s="26" t="s">
        <v>38</v>
      </c>
      <c r="G3" s="15">
        <v>400</v>
      </c>
      <c r="H3" s="16">
        <f t="shared" ref="H3:H11" si="0">D3*G3</f>
        <v>400</v>
      </c>
      <c r="I3" s="1" t="s">
        <v>102</v>
      </c>
      <c r="J3" s="1"/>
    </row>
    <row r="4" spans="1:10" ht="47.25" thickBot="1" x14ac:dyDescent="0.3">
      <c r="B4" s="60"/>
      <c r="C4" s="43" t="s">
        <v>17</v>
      </c>
      <c r="D4" s="33">
        <v>1</v>
      </c>
      <c r="E4" s="9" t="s">
        <v>41</v>
      </c>
      <c r="F4" s="26" t="s">
        <v>42</v>
      </c>
      <c r="G4" s="15">
        <v>200</v>
      </c>
      <c r="H4" s="16">
        <f t="shared" si="0"/>
        <v>200</v>
      </c>
      <c r="I4" s="1" t="s">
        <v>102</v>
      </c>
      <c r="J4" s="1"/>
    </row>
    <row r="5" spans="1:10" ht="27" thickBot="1" x14ac:dyDescent="0.3">
      <c r="B5" s="60"/>
      <c r="C5" s="43" t="s">
        <v>24</v>
      </c>
      <c r="D5" s="33">
        <v>1</v>
      </c>
      <c r="E5" s="9">
        <v>243</v>
      </c>
      <c r="F5" s="26" t="s">
        <v>44</v>
      </c>
      <c r="G5" s="15">
        <v>300</v>
      </c>
      <c r="H5" s="16">
        <f t="shared" si="0"/>
        <v>300</v>
      </c>
      <c r="I5" s="1" t="s">
        <v>102</v>
      </c>
    </row>
    <row r="6" spans="1:10" ht="47.25" thickBot="1" x14ac:dyDescent="0.3">
      <c r="B6" s="60"/>
      <c r="C6" s="43" t="s">
        <v>23</v>
      </c>
      <c r="D6" s="33">
        <v>1</v>
      </c>
      <c r="E6" s="9">
        <v>266</v>
      </c>
      <c r="F6" s="26" t="s">
        <v>43</v>
      </c>
      <c r="G6" s="15">
        <v>400</v>
      </c>
      <c r="H6" s="16">
        <f t="shared" si="0"/>
        <v>400</v>
      </c>
      <c r="I6" s="1" t="s">
        <v>102</v>
      </c>
    </row>
    <row r="7" spans="1:10" ht="27" thickBot="1" x14ac:dyDescent="0.3">
      <c r="B7" s="60"/>
      <c r="C7" s="43" t="s">
        <v>21</v>
      </c>
      <c r="D7" s="33">
        <v>1</v>
      </c>
      <c r="E7" s="9">
        <v>248</v>
      </c>
      <c r="F7" s="26" t="s">
        <v>39</v>
      </c>
      <c r="G7" s="15">
        <v>200</v>
      </c>
      <c r="H7" s="16">
        <f t="shared" si="0"/>
        <v>200</v>
      </c>
      <c r="I7" s="1" t="s">
        <v>102</v>
      </c>
    </row>
    <row r="8" spans="1:10" ht="27" thickBot="1" x14ac:dyDescent="0.3">
      <c r="B8" s="60"/>
      <c r="C8" s="43" t="s">
        <v>15</v>
      </c>
      <c r="D8" s="33">
        <v>1</v>
      </c>
      <c r="E8" s="9" t="s">
        <v>30</v>
      </c>
      <c r="F8" s="26" t="s">
        <v>31</v>
      </c>
      <c r="G8" s="15">
        <v>130</v>
      </c>
      <c r="H8" s="16">
        <f t="shared" si="0"/>
        <v>130</v>
      </c>
      <c r="I8" s="1" t="s">
        <v>102</v>
      </c>
    </row>
    <row r="9" spans="1:10" ht="47.25" thickBot="1" x14ac:dyDescent="0.3">
      <c r="B9" s="60"/>
      <c r="C9" s="42" t="s">
        <v>8</v>
      </c>
      <c r="D9" s="29">
        <v>1</v>
      </c>
      <c r="E9" s="9" t="s">
        <v>69</v>
      </c>
      <c r="F9" s="26" t="s">
        <v>70</v>
      </c>
      <c r="G9" s="15">
        <v>80</v>
      </c>
      <c r="H9" s="16">
        <f t="shared" si="0"/>
        <v>80</v>
      </c>
      <c r="I9" s="1" t="s">
        <v>102</v>
      </c>
    </row>
    <row r="10" spans="1:10" ht="47.25" thickBot="1" x14ac:dyDescent="0.3">
      <c r="B10" s="60"/>
      <c r="C10" s="45" t="s">
        <v>13</v>
      </c>
      <c r="D10" s="32">
        <v>1</v>
      </c>
      <c r="E10" s="37" t="s">
        <v>35</v>
      </c>
      <c r="F10" s="38" t="s">
        <v>36</v>
      </c>
      <c r="G10" s="39">
        <v>120</v>
      </c>
      <c r="H10" s="40">
        <f t="shared" si="0"/>
        <v>120</v>
      </c>
      <c r="I10" s="1" t="s">
        <v>102</v>
      </c>
    </row>
    <row r="11" spans="1:10" s="4" customFormat="1" ht="27" thickBot="1" x14ac:dyDescent="0.3">
      <c r="B11" s="60"/>
      <c r="C11" s="45" t="s">
        <v>22</v>
      </c>
      <c r="D11" s="32">
        <v>1</v>
      </c>
      <c r="E11" s="37">
        <v>260</v>
      </c>
      <c r="F11" s="38" t="s">
        <v>40</v>
      </c>
      <c r="G11" s="39">
        <v>150</v>
      </c>
      <c r="H11" s="40">
        <f t="shared" si="0"/>
        <v>150</v>
      </c>
      <c r="I11" s="1" t="s">
        <v>102</v>
      </c>
    </row>
    <row r="12" spans="1:10" ht="27" thickBot="1" x14ac:dyDescent="0.3">
      <c r="A12" s="1"/>
      <c r="B12" s="8"/>
      <c r="C12" s="63" t="s">
        <v>80</v>
      </c>
      <c r="D12" s="63"/>
      <c r="E12" s="63"/>
      <c r="F12" s="63"/>
      <c r="G12" s="64"/>
      <c r="H12" s="49">
        <f>SUM(H3:H11)</f>
        <v>1980</v>
      </c>
      <c r="I12" s="67">
        <f>H12</f>
        <v>1980</v>
      </c>
    </row>
    <row r="13" spans="1:10" ht="26.25" customHeight="1" thickBot="1" x14ac:dyDescent="0.3">
      <c r="B13" s="60" t="s">
        <v>97</v>
      </c>
      <c r="C13" s="55" t="s">
        <v>0</v>
      </c>
      <c r="D13" s="56">
        <v>1</v>
      </c>
      <c r="E13" s="11" t="s">
        <v>49</v>
      </c>
      <c r="F13" s="25" t="s">
        <v>50</v>
      </c>
      <c r="G13" s="19">
        <v>140</v>
      </c>
      <c r="H13" s="20">
        <f>D13*G13</f>
        <v>140</v>
      </c>
      <c r="I13" s="59" t="s">
        <v>103</v>
      </c>
    </row>
    <row r="14" spans="1:10" ht="27" thickBot="1" x14ac:dyDescent="0.3">
      <c r="B14" s="60"/>
      <c r="C14" s="42" t="s">
        <v>1</v>
      </c>
      <c r="D14" s="29">
        <v>1</v>
      </c>
      <c r="E14" s="9" t="s">
        <v>53</v>
      </c>
      <c r="F14" s="26" t="s">
        <v>54</v>
      </c>
      <c r="G14" s="15">
        <v>200</v>
      </c>
      <c r="H14" s="16">
        <f>D14*G14</f>
        <v>200</v>
      </c>
      <c r="I14" s="59" t="s">
        <v>103</v>
      </c>
      <c r="J14" s="1"/>
    </row>
    <row r="15" spans="1:10" ht="27" thickBot="1" x14ac:dyDescent="0.3">
      <c r="B15" s="60"/>
      <c r="C15" s="43" t="s">
        <v>25</v>
      </c>
      <c r="D15" s="33">
        <v>1</v>
      </c>
      <c r="E15" s="9">
        <v>219</v>
      </c>
      <c r="F15" s="26" t="s">
        <v>45</v>
      </c>
      <c r="G15" s="15">
        <v>2000</v>
      </c>
      <c r="H15" s="16">
        <f>D15*G15</f>
        <v>2000</v>
      </c>
      <c r="I15" s="59" t="s">
        <v>103</v>
      </c>
    </row>
    <row r="16" spans="1:10" ht="27" thickBot="1" x14ac:dyDescent="0.3">
      <c r="B16" s="60"/>
      <c r="C16" s="43" t="s">
        <v>26</v>
      </c>
      <c r="D16" s="33">
        <v>1</v>
      </c>
      <c r="E16" s="9">
        <v>230</v>
      </c>
      <c r="F16" s="26" t="s">
        <v>46</v>
      </c>
      <c r="G16" s="15">
        <v>1000</v>
      </c>
      <c r="H16" s="16">
        <f>D16*G16</f>
        <v>1000</v>
      </c>
      <c r="I16" s="59" t="s">
        <v>103</v>
      </c>
      <c r="J16" s="1"/>
    </row>
    <row r="17" spans="2:10" ht="27" thickBot="1" x14ac:dyDescent="0.3">
      <c r="B17" s="66"/>
      <c r="C17" s="44" t="s">
        <v>16</v>
      </c>
      <c r="D17" s="32">
        <v>1</v>
      </c>
      <c r="E17" s="10" t="s">
        <v>29</v>
      </c>
      <c r="F17" s="27" t="s">
        <v>32</v>
      </c>
      <c r="G17" s="17">
        <v>160</v>
      </c>
      <c r="H17" s="18">
        <f>D17*G17</f>
        <v>160</v>
      </c>
      <c r="I17" s="59" t="s">
        <v>103</v>
      </c>
    </row>
    <row r="18" spans="2:10" ht="27" thickBot="1" x14ac:dyDescent="0.3">
      <c r="B18" s="48"/>
      <c r="C18" s="63" t="s">
        <v>95</v>
      </c>
      <c r="D18" s="63"/>
      <c r="E18" s="63"/>
      <c r="F18" s="63"/>
      <c r="G18" s="64"/>
      <c r="H18" s="49">
        <f>SUM(H13:H17)</f>
        <v>3500</v>
      </c>
      <c r="I18" s="1"/>
    </row>
    <row r="19" spans="2:10" ht="26.25" customHeight="1" thickBot="1" x14ac:dyDescent="0.3">
      <c r="B19" s="65"/>
      <c r="C19" s="53" t="s">
        <v>28</v>
      </c>
      <c r="D19" s="33">
        <v>1</v>
      </c>
      <c r="E19" s="9">
        <v>201</v>
      </c>
      <c r="F19" s="26" t="s">
        <v>48</v>
      </c>
      <c r="G19" s="15">
        <v>3000</v>
      </c>
      <c r="H19" s="16">
        <f t="shared" ref="H19:H33" si="1">D19*G19</f>
        <v>3000</v>
      </c>
      <c r="I19" s="59" t="s">
        <v>103</v>
      </c>
    </row>
    <row r="20" spans="2:10" ht="26.25" customHeight="1" thickBot="1" x14ac:dyDescent="0.3">
      <c r="B20" s="65"/>
      <c r="C20" s="52" t="s">
        <v>94</v>
      </c>
      <c r="D20" s="30">
        <v>0.35</v>
      </c>
      <c r="E20" s="9" t="s">
        <v>73</v>
      </c>
      <c r="F20" s="26" t="s">
        <v>74</v>
      </c>
      <c r="G20" s="21">
        <v>48</v>
      </c>
      <c r="H20" s="16">
        <f t="shared" si="1"/>
        <v>16.799999999999997</v>
      </c>
      <c r="I20" s="59" t="s">
        <v>103</v>
      </c>
      <c r="J20" s="1"/>
    </row>
    <row r="21" spans="2:10" ht="26.25" customHeight="1" thickBot="1" x14ac:dyDescent="0.3">
      <c r="B21" s="65"/>
      <c r="C21" s="52" t="s">
        <v>12</v>
      </c>
      <c r="D21" s="29">
        <v>1</v>
      </c>
      <c r="E21" s="9" t="s">
        <v>51</v>
      </c>
      <c r="F21" s="26" t="s">
        <v>52</v>
      </c>
      <c r="G21" s="15">
        <v>30</v>
      </c>
      <c r="H21" s="16">
        <f t="shared" si="1"/>
        <v>30</v>
      </c>
      <c r="I21" s="59" t="s">
        <v>103</v>
      </c>
      <c r="J21" s="1"/>
    </row>
    <row r="22" spans="2:10" ht="26.25" customHeight="1" thickBot="1" x14ac:dyDescent="0.3">
      <c r="B22" s="65"/>
      <c r="C22" s="52" t="s">
        <v>2</v>
      </c>
      <c r="D22" s="29">
        <v>1</v>
      </c>
      <c r="E22" s="9" t="s">
        <v>55</v>
      </c>
      <c r="F22" s="26" t="s">
        <v>56</v>
      </c>
      <c r="G22" s="15">
        <v>160</v>
      </c>
      <c r="H22" s="16">
        <f t="shared" si="1"/>
        <v>160</v>
      </c>
      <c r="I22" s="59" t="s">
        <v>103</v>
      </c>
      <c r="J22" s="1"/>
    </row>
    <row r="23" spans="2:10" ht="26.25" customHeight="1" thickBot="1" x14ac:dyDescent="0.3">
      <c r="B23" s="65"/>
      <c r="C23" s="54" t="s">
        <v>83</v>
      </c>
      <c r="D23" s="31">
        <v>1</v>
      </c>
      <c r="E23" s="9" t="s">
        <v>82</v>
      </c>
      <c r="F23" s="28" t="s">
        <v>81</v>
      </c>
      <c r="G23" s="21">
        <v>150</v>
      </c>
      <c r="H23" s="16">
        <f t="shared" si="1"/>
        <v>150</v>
      </c>
      <c r="I23" s="59" t="s">
        <v>103</v>
      </c>
      <c r="J23" s="1"/>
    </row>
    <row r="24" spans="2:10" ht="26.25" customHeight="1" thickBot="1" x14ac:dyDescent="0.3">
      <c r="B24" s="65"/>
      <c r="C24" s="53" t="s">
        <v>27</v>
      </c>
      <c r="D24" s="33">
        <v>1</v>
      </c>
      <c r="E24" s="9">
        <v>235</v>
      </c>
      <c r="F24" s="26" t="s">
        <v>47</v>
      </c>
      <c r="G24" s="15">
        <v>1500</v>
      </c>
      <c r="H24" s="16">
        <f t="shared" si="1"/>
        <v>1500</v>
      </c>
      <c r="I24" s="59" t="s">
        <v>103</v>
      </c>
    </row>
    <row r="25" spans="2:10" ht="26.25" customHeight="1" thickBot="1" x14ac:dyDescent="0.3">
      <c r="B25" s="65"/>
      <c r="C25" s="52" t="s">
        <v>3</v>
      </c>
      <c r="D25" s="29">
        <v>1</v>
      </c>
      <c r="E25" s="9" t="s">
        <v>57</v>
      </c>
      <c r="F25" s="26" t="s">
        <v>58</v>
      </c>
      <c r="G25" s="15">
        <v>300</v>
      </c>
      <c r="H25" s="16">
        <f t="shared" si="1"/>
        <v>300</v>
      </c>
      <c r="I25" s="59" t="s">
        <v>103</v>
      </c>
    </row>
    <row r="26" spans="2:10" ht="26.25" customHeight="1" thickBot="1" x14ac:dyDescent="0.3">
      <c r="B26" s="65"/>
      <c r="C26" s="52" t="s">
        <v>4</v>
      </c>
      <c r="D26" s="29">
        <v>1</v>
      </c>
      <c r="E26" s="9" t="s">
        <v>59</v>
      </c>
      <c r="F26" s="26" t="s">
        <v>60</v>
      </c>
      <c r="G26" s="15">
        <v>180</v>
      </c>
      <c r="H26" s="16">
        <f t="shared" si="1"/>
        <v>180</v>
      </c>
      <c r="I26" s="59" t="s">
        <v>103</v>
      </c>
    </row>
    <row r="27" spans="2:10" ht="26.25" customHeight="1" thickBot="1" x14ac:dyDescent="0.3">
      <c r="B27" s="65"/>
      <c r="C27" s="52" t="s">
        <v>5</v>
      </c>
      <c r="D27" s="29">
        <v>1</v>
      </c>
      <c r="E27" s="9" t="s">
        <v>61</v>
      </c>
      <c r="F27" s="26" t="s">
        <v>62</v>
      </c>
      <c r="G27" s="15">
        <v>200</v>
      </c>
      <c r="H27" s="16">
        <f t="shared" si="1"/>
        <v>200</v>
      </c>
      <c r="I27" s="59" t="s">
        <v>103</v>
      </c>
    </row>
    <row r="28" spans="2:10" s="4" customFormat="1" ht="47.25" thickBot="1" x14ac:dyDescent="0.3">
      <c r="B28" s="65"/>
      <c r="C28" s="52" t="s">
        <v>10</v>
      </c>
      <c r="D28" s="30">
        <v>0.35</v>
      </c>
      <c r="E28" s="9" t="s">
        <v>63</v>
      </c>
      <c r="F28" s="26" t="s">
        <v>64</v>
      </c>
      <c r="G28" s="21">
        <v>36</v>
      </c>
      <c r="H28" s="16">
        <f t="shared" si="1"/>
        <v>12.6</v>
      </c>
      <c r="I28" s="59" t="s">
        <v>103</v>
      </c>
    </row>
    <row r="29" spans="2:10" ht="26.25" customHeight="1" thickBot="1" x14ac:dyDescent="0.3">
      <c r="B29" s="65"/>
      <c r="C29" s="52" t="s">
        <v>11</v>
      </c>
      <c r="D29" s="29">
        <v>1</v>
      </c>
      <c r="E29" s="9" t="s">
        <v>78</v>
      </c>
      <c r="F29" s="26" t="s">
        <v>79</v>
      </c>
      <c r="G29" s="15">
        <v>150</v>
      </c>
      <c r="H29" s="16">
        <f t="shared" si="1"/>
        <v>150</v>
      </c>
      <c r="I29" s="59" t="s">
        <v>103</v>
      </c>
    </row>
    <row r="30" spans="2:10" ht="24.75" customHeight="1" thickBot="1" x14ac:dyDescent="0.3">
      <c r="B30" s="65"/>
      <c r="C30" s="52" t="s">
        <v>6</v>
      </c>
      <c r="D30" s="29">
        <v>1</v>
      </c>
      <c r="E30" s="9" t="s">
        <v>65</v>
      </c>
      <c r="F30" s="26" t="s">
        <v>66</v>
      </c>
      <c r="G30" s="15">
        <v>100</v>
      </c>
      <c r="H30" s="16">
        <f t="shared" si="1"/>
        <v>100</v>
      </c>
      <c r="I30" s="59" t="s">
        <v>103</v>
      </c>
    </row>
    <row r="31" spans="2:10" s="4" customFormat="1" ht="26.25" customHeight="1" thickBot="1" x14ac:dyDescent="0.3">
      <c r="B31" s="65"/>
      <c r="C31" s="52" t="s">
        <v>7</v>
      </c>
      <c r="D31" s="29">
        <v>1</v>
      </c>
      <c r="E31" s="9" t="s">
        <v>67</v>
      </c>
      <c r="F31" s="26" t="s">
        <v>68</v>
      </c>
      <c r="G31" s="15">
        <v>140</v>
      </c>
      <c r="H31" s="16">
        <f t="shared" si="1"/>
        <v>140</v>
      </c>
      <c r="I31" s="59" t="s">
        <v>103</v>
      </c>
    </row>
    <row r="32" spans="2:10" s="4" customFormat="1" ht="26.25" customHeight="1" thickBot="1" x14ac:dyDescent="0.3">
      <c r="B32" s="65"/>
      <c r="C32" s="52" t="s">
        <v>90</v>
      </c>
      <c r="D32" s="29">
        <v>1</v>
      </c>
      <c r="E32" s="9" t="s">
        <v>91</v>
      </c>
      <c r="F32" s="26" t="s">
        <v>92</v>
      </c>
      <c r="G32" s="15">
        <v>350</v>
      </c>
      <c r="H32" s="16">
        <f t="shared" si="1"/>
        <v>350</v>
      </c>
      <c r="I32" s="59" t="s">
        <v>103</v>
      </c>
    </row>
    <row r="33" spans="2:10" ht="26.25" customHeight="1" thickBot="1" x14ac:dyDescent="0.3">
      <c r="B33" s="65"/>
      <c r="C33" s="52" t="s">
        <v>9</v>
      </c>
      <c r="D33" s="29">
        <v>1</v>
      </c>
      <c r="E33" s="9" t="s">
        <v>33</v>
      </c>
      <c r="F33" s="26" t="s">
        <v>34</v>
      </c>
      <c r="G33" s="15">
        <v>100</v>
      </c>
      <c r="H33" s="16">
        <f t="shared" si="1"/>
        <v>100</v>
      </c>
      <c r="I33" s="59" t="s">
        <v>103</v>
      </c>
      <c r="J33" s="1"/>
    </row>
    <row r="34" spans="2:10" s="5" customFormat="1" ht="26.25" customHeight="1" thickBot="1" x14ac:dyDescent="0.3">
      <c r="B34" s="65"/>
      <c r="C34" s="52" t="s">
        <v>93</v>
      </c>
      <c r="D34" s="29">
        <v>1</v>
      </c>
      <c r="E34" s="9" t="s">
        <v>71</v>
      </c>
      <c r="F34" s="26" t="s">
        <v>72</v>
      </c>
      <c r="G34" s="15">
        <v>130</v>
      </c>
      <c r="H34" s="16">
        <f t="shared" ref="H34:H35" si="2">D34*G34</f>
        <v>130</v>
      </c>
      <c r="I34" s="59" t="s">
        <v>103</v>
      </c>
    </row>
    <row r="35" spans="2:10" s="4" customFormat="1" ht="26.25" customHeight="1" thickBot="1" x14ac:dyDescent="0.3">
      <c r="B35" s="65"/>
      <c r="C35" s="54" t="s">
        <v>88</v>
      </c>
      <c r="D35" s="31">
        <v>1</v>
      </c>
      <c r="E35" s="9" t="s">
        <v>84</v>
      </c>
      <c r="F35" s="28" t="s">
        <v>86</v>
      </c>
      <c r="G35" s="21">
        <v>170</v>
      </c>
      <c r="H35" s="16">
        <f t="shared" si="2"/>
        <v>170</v>
      </c>
      <c r="I35" s="59" t="s">
        <v>103</v>
      </c>
    </row>
    <row r="36" spans="2:10" s="4" customFormat="1" ht="26.25" customHeight="1" thickBot="1" x14ac:dyDescent="0.3">
      <c r="B36" s="65"/>
      <c r="C36" s="54" t="s">
        <v>89</v>
      </c>
      <c r="D36" s="31">
        <v>1</v>
      </c>
      <c r="E36" s="9" t="s">
        <v>85</v>
      </c>
      <c r="F36" s="28" t="s">
        <v>87</v>
      </c>
      <c r="G36" s="21">
        <v>170</v>
      </c>
      <c r="H36" s="16">
        <f>D36*G36</f>
        <v>170</v>
      </c>
      <c r="I36" s="59" t="s">
        <v>103</v>
      </c>
    </row>
    <row r="37" spans="2:10" s="4" customFormat="1" ht="26.25" customHeight="1" thickBot="1" x14ac:dyDescent="0.3">
      <c r="B37" s="65"/>
      <c r="C37" s="57" t="s">
        <v>99</v>
      </c>
      <c r="D37" s="41">
        <v>1</v>
      </c>
      <c r="E37" s="37" t="s">
        <v>98</v>
      </c>
      <c r="F37" s="38" t="s">
        <v>100</v>
      </c>
      <c r="G37" s="39">
        <v>80</v>
      </c>
      <c r="H37" s="16">
        <f>D37*G37</f>
        <v>80</v>
      </c>
      <c r="I37" s="59" t="s">
        <v>103</v>
      </c>
    </row>
    <row r="38" spans="2:10" ht="27" thickBot="1" x14ac:dyDescent="0.3">
      <c r="B38" s="47"/>
      <c r="C38" s="63" t="s">
        <v>96</v>
      </c>
      <c r="D38" s="63"/>
      <c r="E38" s="63"/>
      <c r="F38" s="63"/>
      <c r="G38" s="64"/>
      <c r="H38" s="49">
        <f>SUM(H19:H37)</f>
        <v>6939.4000000000005</v>
      </c>
      <c r="I38" s="67">
        <f>H18+H38</f>
        <v>10439.400000000001</v>
      </c>
    </row>
    <row r="39" spans="2:10" ht="24.75" customHeight="1" thickBot="1" x14ac:dyDescent="0.3">
      <c r="B39" s="46"/>
      <c r="C39" s="61" t="s">
        <v>76</v>
      </c>
      <c r="D39" s="62"/>
      <c r="E39" s="62"/>
      <c r="F39" s="62"/>
      <c r="G39" s="22">
        <f>SUM(G19:G37,G3:G11,G13:G17)</f>
        <v>12474</v>
      </c>
      <c r="H39" s="23">
        <f>SUM(H19:H37,H3:H11,H13:H17)</f>
        <v>12419.400000000001</v>
      </c>
      <c r="I39" s="24"/>
    </row>
    <row r="40" spans="2:10" x14ac:dyDescent="0.25">
      <c r="I40" s="1"/>
    </row>
    <row r="41" spans="2:10" x14ac:dyDescent="0.25">
      <c r="B41" s="1"/>
    </row>
  </sheetData>
  <sortState xmlns:xlrd2="http://schemas.microsoft.com/office/spreadsheetml/2017/richdata2" ref="C19:H37">
    <sortCondition ref="C19:C37"/>
  </sortState>
  <mergeCells count="7">
    <mergeCell ref="B3:B11"/>
    <mergeCell ref="C39:F39"/>
    <mergeCell ref="C38:G38"/>
    <mergeCell ref="C12:G12"/>
    <mergeCell ref="C18:G18"/>
    <mergeCell ref="B19:B37"/>
    <mergeCell ref="B13:B17"/>
  </mergeCells>
  <pageMargins left="0" right="0" top="0" bottom="0" header="0" footer="0"/>
  <pageSetup paperSize="9"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2023-07-19T09:25:40Z</dcterms:modified>
</cp:coreProperties>
</file>