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354A738-8FEF-4BED-BE3D-545980D347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Лист2!$C$1:$C$45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2" l="1"/>
  <c r="G43" i="2" s="1"/>
  <c r="G22" i="2"/>
  <c r="G12" i="2"/>
  <c r="G45" i="2"/>
  <c r="H5" i="2" l="1"/>
  <c r="H3" i="2"/>
  <c r="H4" i="2"/>
  <c r="H23" i="2"/>
  <c r="H21" i="2"/>
  <c r="H20" i="2"/>
  <c r="H19" i="2"/>
  <c r="H18" i="2"/>
  <c r="H17" i="2"/>
  <c r="H16" i="2"/>
  <c r="H15" i="2"/>
  <c r="H14" i="2"/>
  <c r="H22" i="2" s="1"/>
  <c r="H32" i="2" l="1"/>
  <c r="H33" i="2"/>
  <c r="H34" i="2"/>
  <c r="H36" i="2"/>
  <c r="H11" i="2"/>
  <c r="H37" i="2"/>
  <c r="H38" i="2"/>
  <c r="H39" i="2"/>
  <c r="H40" i="2"/>
  <c r="H30" i="2"/>
  <c r="H28" i="2"/>
  <c r="H26" i="2"/>
  <c r="H24" i="2"/>
  <c r="H25" i="2"/>
  <c r="H35" i="2"/>
  <c r="H7" i="2"/>
  <c r="H9" i="2"/>
  <c r="H10" i="2"/>
  <c r="H8" i="2"/>
  <c r="H27" i="2" l="1"/>
  <c r="H29" i="2"/>
  <c r="H31" i="2"/>
  <c r="H6" i="2"/>
  <c r="H13" i="2" s="1"/>
  <c r="H42" i="2" l="1"/>
  <c r="H43" i="2" s="1"/>
</calcChain>
</file>

<file path=xl/sharedStrings.xml><?xml version="1.0" encoding="utf-8"?>
<sst xmlns="http://schemas.openxmlformats.org/spreadsheetml/2006/main" count="110" uniqueCount="110">
  <si>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</si>
  <si>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</si>
  <si>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</si>
  <si>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</si>
  <si>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</si>
  <si>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</si>
  <si>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</si>
  <si>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</si>
  <si>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</si>
  <si>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</si>
  <si>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</si>
  <si>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</si>
  <si>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</si>
  <si>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</si>
  <si>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</si>
  <si>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</si>
  <si>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</si>
  <si>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 xml:space="preserve">Колбаса вареная Докторская стародворская ТМ Стародворье амифлекс вес </t>
  </si>
  <si>
    <t>Наименование</t>
  </si>
  <si>
    <t>Код УТ</t>
  </si>
  <si>
    <t>Бух. Код</t>
  </si>
  <si>
    <t>096</t>
  </si>
  <si>
    <t>084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</si>
  <si>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</si>
  <si>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</si>
  <si>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</si>
  <si>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Филейбургская с сочным окороком, ВЕС, ТМ Баварушка  ПОКОМ, кг</t>
  </si>
  <si>
    <t>Сосиски Баварские,  0.42кг,ПОКОМ, шт</t>
  </si>
  <si>
    <t>Колбаски Баварские копченые, NDX в МГС 0,28 кг, ТМ Стародворье 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</si>
  <si>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</si>
  <si>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</si>
  <si>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</si>
  <si>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</si>
  <si>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016</t>
  </si>
  <si>
    <t>017</t>
  </si>
  <si>
    <t xml:space="preserve">БП-15796   </t>
  </si>
  <si>
    <t xml:space="preserve">БП-15795   </t>
  </si>
  <si>
    <t>018</t>
  </si>
  <si>
    <t xml:space="preserve">БП-15798   </t>
  </si>
  <si>
    <t xml:space="preserve">БП-16113 </t>
  </si>
  <si>
    <t>БП-20848</t>
  </si>
  <si>
    <t>231</t>
  </si>
  <si>
    <t xml:space="preserve">БП-15785   </t>
  </si>
  <si>
    <t>222</t>
  </si>
  <si>
    <t>БП-20484</t>
  </si>
  <si>
    <t>220</t>
  </si>
  <si>
    <t xml:space="preserve">БП-15782   </t>
  </si>
  <si>
    <t>БП-21139</t>
  </si>
  <si>
    <t>БП-15823</t>
  </si>
  <si>
    <t>БП-17708</t>
  </si>
  <si>
    <t>БП-20449</t>
  </si>
  <si>
    <t>БП-20462</t>
  </si>
  <si>
    <t>БП-20450</t>
  </si>
  <si>
    <t>БП-20487</t>
  </si>
  <si>
    <t>200</t>
  </si>
  <si>
    <t>БП-17483</t>
  </si>
  <si>
    <t>277</t>
  </si>
  <si>
    <t>БП-21910</t>
  </si>
  <si>
    <t>225</t>
  </si>
  <si>
    <t>БП-20613</t>
  </si>
  <si>
    <t>217</t>
  </si>
  <si>
    <t>БП-20214</t>
  </si>
  <si>
    <t>229</t>
  </si>
  <si>
    <t>БП-17450</t>
  </si>
  <si>
    <t>236</t>
  </si>
  <si>
    <t xml:space="preserve">БП-20203   </t>
  </si>
  <si>
    <t>239</t>
  </si>
  <si>
    <t>БП-20175</t>
  </si>
  <si>
    <t>242</t>
  </si>
  <si>
    <t>БП-20204</t>
  </si>
  <si>
    <t>079</t>
  </si>
  <si>
    <t xml:space="preserve">БП-16031   </t>
  </si>
  <si>
    <t>083</t>
  </si>
  <si>
    <t xml:space="preserve">БП-16034   </t>
  </si>
  <si>
    <t>250</t>
  </si>
  <si>
    <t>БП-20708</t>
  </si>
  <si>
    <t>255</t>
  </si>
  <si>
    <t>БП-20611</t>
  </si>
  <si>
    <t>281</t>
  </si>
  <si>
    <t>БП-21839</t>
  </si>
  <si>
    <t>072</t>
  </si>
  <si>
    <t>БП-16130</t>
  </si>
  <si>
    <t>Вес, кг</t>
  </si>
  <si>
    <t>115</t>
  </si>
  <si>
    <t>БП-21197</t>
  </si>
  <si>
    <t>ИТОГО:</t>
  </si>
  <si>
    <t>ЗАКАЗ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</si>
  <si>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</si>
  <si>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</si>
  <si>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</si>
  <si>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БП-22066</t>
  </si>
  <si>
    <t>273</t>
  </si>
  <si>
    <t>БП-21485</t>
  </si>
  <si>
    <t>283</t>
  </si>
  <si>
    <t>БП-22104</t>
  </si>
  <si>
    <t>Итого по 10%</t>
  </si>
  <si>
    <t>Сосиски Сочинки, ВЕС, ТМ Стародворье ПОКОМ</t>
  </si>
  <si>
    <t>Колбаса Нежная ТМ Зареченские ВЕС  ПОКОМ</t>
  </si>
  <si>
    <t>316</t>
  </si>
  <si>
    <t>БП-22616</t>
  </si>
  <si>
    <t>Сосиски Датские ТМ Зареченские, ВЕС  ПОКОМ</t>
  </si>
  <si>
    <t>318</t>
  </si>
  <si>
    <t>БП-22618</t>
  </si>
  <si>
    <t>Колбаса Докторская по-стародворски, фирменная амифлекс, ВЕС,   ПОКОМ</t>
  </si>
  <si>
    <t>Итого по 5%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</si>
  <si>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</si>
  <si>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</si>
  <si>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Заказ Мясной Бум 07.08.23.</t>
  </si>
  <si>
    <t>10% Крым</t>
  </si>
  <si>
    <t>Сварог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</si>
</sst>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8" formatCode="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 tint="4.9989318521683403E-2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74">
    <xf numFmtId="0" fontId="0" fillId="0" borderId="0" xfId="0"/>
    <xf numFmtId="0" fontId="0" fillId="0" borderId="0" xfId="0" applyBorder="1"/>
    <xf numFmtId="49" fontId="0" fillId="0" borderId="0" xfId="0" applyNumberFormat="1"/>
    <xf numFmtId="0" fontId="0" fillId="0" borderId="14" xfId="0" applyBorder="1"/>
    <xf numFmtId="0" fontId="0" fillId="0" borderId="0" xfId="0" applyAlignment="1"/>
    <xf numFmtId="0" fontId="0" fillId="24" borderId="0" xfId="0" applyNumberFormat="1" applyFill="1"/>
    <xf numFmtId="0" fontId="41" fillId="0" borderId="0" xfId="0" applyFont="1" applyAlignment="1">
      <alignment horizontal="center" vertical="center" wrapText="1"/>
    </xf>
    <xf numFmtId="0" fontId="0" fillId="0" borderId="15" xfId="0" applyBorder="1"/>
    <xf numFmtId="49" fontId="34" fillId="0" borderId="21" xfId="0" applyNumberFormat="1" applyFont="1" applyBorder="1" applyAlignment="1">
      <alignment horizontal="center" vertical="center"/>
    </xf>
    <xf numFmtId="49" fontId="34" fillId="0" borderId="22" xfId="0" applyNumberFormat="1" applyFont="1" applyBorder="1" applyAlignment="1">
      <alignment horizontal="center" vertical="center"/>
    </xf>
    <xf numFmtId="49" fontId="34" fillId="0" borderId="27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2" fontId="44" fillId="0" borderId="0" xfId="0" applyNumberFormat="1" applyFont="1"/>
    <xf numFmtId="0" fontId="42" fillId="28" borderId="17" xfId="0" applyFont="1" applyFill="1" applyBorder="1" applyAlignment="1">
      <alignment horizontal="center" vertical="center"/>
    </xf>
    <xf numFmtId="168" fontId="40" fillId="26" borderId="21" xfId="0" applyNumberFormat="1" applyFont="1" applyFill="1" applyBorder="1" applyAlignment="1">
      <alignment horizontal="center" vertical="center"/>
    </xf>
    <xf numFmtId="168" fontId="46" fillId="27" borderId="23" xfId="0" applyNumberFormat="1" applyFont="1" applyFill="1" applyBorder="1" applyAlignment="1">
      <alignment horizontal="center" vertical="center"/>
    </xf>
    <xf numFmtId="168" fontId="40" fillId="26" borderId="22" xfId="0" applyNumberFormat="1" applyFont="1" applyFill="1" applyBorder="1" applyAlignment="1">
      <alignment horizontal="center" vertical="center"/>
    </xf>
    <xf numFmtId="168" fontId="46" fillId="27" borderId="24" xfId="0" applyNumberFormat="1" applyFont="1" applyFill="1" applyBorder="1" applyAlignment="1">
      <alignment horizontal="center" vertical="center"/>
    </xf>
    <xf numFmtId="168" fontId="40" fillId="26" borderId="27" xfId="0" applyNumberFormat="1" applyFont="1" applyFill="1" applyBorder="1" applyAlignment="1">
      <alignment horizontal="center" vertical="center"/>
    </xf>
    <xf numFmtId="168" fontId="46" fillId="27" borderId="28" xfId="0" applyNumberFormat="1" applyFont="1" applyFill="1" applyBorder="1" applyAlignment="1">
      <alignment horizontal="center" vertical="center"/>
    </xf>
    <xf numFmtId="1" fontId="40" fillId="26" borderId="21" xfId="0" applyNumberFormat="1" applyFont="1" applyFill="1" applyBorder="1" applyAlignment="1">
      <alignment horizontal="center" vertical="center"/>
    </xf>
    <xf numFmtId="168" fontId="43" fillId="26" borderId="26" xfId="0" applyNumberFormat="1" applyFont="1" applyFill="1" applyBorder="1" applyAlignment="1">
      <alignment horizontal="center" vertical="center"/>
    </xf>
    <xf numFmtId="168" fontId="47" fillId="27" borderId="13" xfId="0" applyNumberFormat="1" applyFont="1" applyFill="1" applyBorder="1" applyAlignment="1">
      <alignment horizontal="center" vertical="center"/>
    </xf>
    <xf numFmtId="0" fontId="0" fillId="0" borderId="30" xfId="0" applyBorder="1"/>
    <xf numFmtId="0" fontId="0" fillId="0" borderId="0" xfId="0" applyBorder="1" applyAlignment="1"/>
    <xf numFmtId="0" fontId="38" fillId="0" borderId="28" xfId="1953" applyNumberFormat="1" applyFont="1" applyBorder="1" applyAlignment="1">
      <alignment horizontal="center" vertical="center" wrapText="1"/>
    </xf>
    <xf numFmtId="0" fontId="38" fillId="0" borderId="23" xfId="1953" applyNumberFormat="1" applyFont="1" applyBorder="1" applyAlignment="1">
      <alignment horizontal="center" vertical="center" wrapText="1"/>
    </xf>
    <xf numFmtId="0" fontId="38" fillId="0" borderId="24" xfId="1953" applyNumberFormat="1" applyFont="1" applyBorder="1" applyAlignment="1">
      <alignment horizontal="center" vertical="center" wrapText="1"/>
    </xf>
    <xf numFmtId="0" fontId="38" fillId="0" borderId="23" xfId="1953" applyFont="1" applyBorder="1" applyAlignment="1">
      <alignment horizontal="center" vertical="center" wrapText="1"/>
    </xf>
    <xf numFmtId="0" fontId="41" fillId="24" borderId="25" xfId="1952" applyNumberFormat="1" applyFont="1" applyFill="1" applyBorder="1" applyAlignment="1">
      <alignment horizontal="center" vertical="center"/>
    </xf>
    <xf numFmtId="2" fontId="41" fillId="24" borderId="25" xfId="1952" applyNumberFormat="1" applyFont="1" applyFill="1" applyBorder="1" applyAlignment="1">
      <alignment horizontal="center" vertical="center"/>
    </xf>
    <xf numFmtId="0" fontId="41" fillId="24" borderId="33" xfId="1952" applyFont="1" applyFill="1" applyBorder="1" applyAlignment="1">
      <alignment horizontal="center" vertical="center"/>
    </xf>
    <xf numFmtId="0" fontId="41" fillId="24" borderId="25" xfId="1952" applyFont="1" applyFill="1" applyBorder="1" applyAlignment="1">
      <alignment horizontal="center" vertical="center"/>
    </xf>
    <xf numFmtId="0" fontId="36" fillId="28" borderId="19" xfId="0" applyFont="1" applyFill="1" applyBorder="1" applyAlignment="1">
      <alignment horizontal="center" vertical="center" wrapText="1"/>
    </xf>
    <xf numFmtId="49" fontId="35" fillId="28" borderId="34" xfId="0" applyNumberFormat="1" applyFont="1" applyFill="1" applyBorder="1" applyAlignment="1">
      <alignment horizontal="center" vertical="center" wrapText="1"/>
    </xf>
    <xf numFmtId="0" fontId="35" fillId="28" borderId="31" xfId="0" applyFont="1" applyFill="1" applyBorder="1" applyAlignment="1">
      <alignment horizontal="center" vertical="center" wrapText="1"/>
    </xf>
    <xf numFmtId="9" fontId="33" fillId="0" borderId="35" xfId="0" applyNumberFormat="1" applyFont="1" applyBorder="1" applyAlignment="1">
      <alignment horizontal="center" vertical="center"/>
    </xf>
    <xf numFmtId="9" fontId="32" fillId="0" borderId="36" xfId="0" applyNumberFormat="1" applyFont="1" applyFill="1" applyBorder="1" applyAlignment="1">
      <alignment vertical="center" textRotation="90"/>
    </xf>
    <xf numFmtId="168" fontId="48" fillId="29" borderId="10" xfId="0" applyNumberFormat="1" applyFont="1" applyFill="1" applyBorder="1" applyAlignment="1">
      <alignment horizontal="center" vertical="center" wrapText="1"/>
    </xf>
    <xf numFmtId="0" fontId="35" fillId="26" borderId="26" xfId="0" applyNumberFormat="1" applyFont="1" applyFill="1" applyBorder="1" applyAlignment="1">
      <alignment horizontal="center" vertical="center" wrapText="1"/>
    </xf>
    <xf numFmtId="2" fontId="45" fillId="25" borderId="13" xfId="0" applyNumberFormat="1" applyFont="1" applyFill="1" applyBorder="1" applyAlignment="1">
      <alignment horizontal="center" vertical="center" wrapText="1"/>
    </xf>
    <xf numFmtId="0" fontId="37" fillId="24" borderId="12" xfId="1952" applyNumberFormat="1" applyFont="1" applyFill="1" applyBorder="1" applyAlignment="1">
      <alignment horizontal="left" vertical="top" wrapText="1"/>
    </xf>
    <xf numFmtId="0" fontId="37" fillId="24" borderId="12" xfId="1952" applyFont="1" applyFill="1" applyBorder="1" applyAlignment="1">
      <alignment horizontal="left" vertical="center" wrapText="1"/>
    </xf>
    <xf numFmtId="0" fontId="37" fillId="24" borderId="12" xfId="1952" applyFont="1" applyFill="1" applyBorder="1" applyAlignment="1">
      <alignment horizontal="left" vertical="top" wrapText="1"/>
    </xf>
    <xf numFmtId="2" fontId="41" fillId="24" borderId="32" xfId="1952" applyNumberFormat="1" applyFont="1" applyFill="1" applyBorder="1" applyAlignment="1">
      <alignment horizontal="center" vertical="center"/>
    </xf>
    <xf numFmtId="0" fontId="37" fillId="0" borderId="11" xfId="1952" applyNumberFormat="1" applyFont="1" applyFill="1" applyBorder="1" applyAlignment="1">
      <alignment horizontal="left" vertical="top" wrapText="1"/>
    </xf>
    <xf numFmtId="0" fontId="41" fillId="24" borderId="0" xfId="1952" applyNumberFormat="1" applyFont="1" applyFill="1" applyBorder="1" applyAlignment="1">
      <alignment horizontal="center" vertical="center"/>
    </xf>
    <xf numFmtId="0" fontId="48" fillId="29" borderId="37" xfId="0" applyFont="1" applyFill="1" applyBorder="1" applyAlignment="1">
      <alignment horizontal="right" vertical="center"/>
    </xf>
    <xf numFmtId="0" fontId="48" fillId="29" borderId="0" xfId="0" applyFont="1" applyFill="1" applyBorder="1" applyAlignment="1">
      <alignment horizontal="right" vertical="center"/>
    </xf>
    <xf numFmtId="0" fontId="48" fillId="29" borderId="36" xfId="0" applyFont="1" applyFill="1" applyBorder="1" applyAlignment="1">
      <alignment horizontal="right" vertical="center"/>
    </xf>
    <xf numFmtId="168" fontId="48" fillId="29" borderId="29" xfId="0" applyNumberFormat="1" applyFont="1" applyFill="1" applyBorder="1" applyAlignment="1">
      <alignment horizontal="center" vertical="center" wrapText="1"/>
    </xf>
    <xf numFmtId="9" fontId="32" fillId="0" borderId="0" xfId="0" applyNumberFormat="1" applyFont="1" applyFill="1" applyBorder="1" applyAlignment="1">
      <alignment vertical="center" textRotation="90"/>
    </xf>
    <xf numFmtId="0" fontId="37" fillId="0" borderId="16" xfId="1952" applyNumberFormat="1" applyFont="1" applyFill="1" applyBorder="1" applyAlignment="1">
      <alignment horizontal="left" vertical="top" wrapText="1"/>
    </xf>
    <xf numFmtId="9" fontId="32" fillId="28" borderId="19" xfId="0" applyNumberFormat="1" applyFont="1" applyFill="1" applyBorder="1" applyAlignment="1">
      <alignment horizontal="center" vertical="center" textRotation="90"/>
    </xf>
    <xf numFmtId="0" fontId="39" fillId="25" borderId="17" xfId="1953" applyNumberFormat="1" applyFont="1" applyFill="1" applyBorder="1" applyAlignment="1">
      <alignment horizontal="right" vertical="center" wrapText="1"/>
    </xf>
    <xf numFmtId="0" fontId="39" fillId="25" borderId="15" xfId="1953" applyNumberFormat="1" applyFont="1" applyFill="1" applyBorder="1" applyAlignment="1">
      <alignment horizontal="right" vertical="center" wrapText="1"/>
    </xf>
    <xf numFmtId="0" fontId="48" fillId="29" borderId="17" xfId="0" applyFont="1" applyFill="1" applyBorder="1" applyAlignment="1">
      <alignment horizontal="right" vertical="center"/>
    </xf>
    <xf numFmtId="0" fontId="0" fillId="30" borderId="19" xfId="0" applyFill="1" applyBorder="1" applyAlignment="1">
      <alignment horizontal="center"/>
    </xf>
    <xf numFmtId="9" fontId="32" fillId="28" borderId="20" xfId="0" applyNumberFormat="1" applyFont="1" applyFill="1" applyBorder="1" applyAlignment="1">
      <alignment horizontal="center" vertical="center" textRotation="90"/>
    </xf>
    <xf numFmtId="9" fontId="32" fillId="28" borderId="16" xfId="0" applyNumberFormat="1" applyFont="1" applyFill="1" applyBorder="1" applyAlignment="1">
      <alignment horizontal="center" vertical="center" textRotation="90"/>
    </xf>
    <xf numFmtId="0" fontId="49" fillId="0" borderId="0" xfId="0" applyFont="1" applyAlignment="1">
      <alignment horizontal="center" vertical="top" wrapText="1"/>
    </xf>
    <xf numFmtId="168" fontId="48" fillId="29" borderId="37" xfId="0" applyNumberFormat="1" applyFont="1" applyFill="1" applyBorder="1" applyAlignment="1">
      <alignment horizontal="right" vertical="center"/>
    </xf>
    <xf numFmtId="168" fontId="0" fillId="24" borderId="0" xfId="0" applyNumberFormat="1" applyFill="1"/>
    <xf numFmtId="0" fontId="48" fillId="29" borderId="15" xfId="0" applyFont="1" applyFill="1" applyBorder="1" applyAlignment="1">
      <alignment horizontal="right" vertical="center"/>
    </xf>
    <xf numFmtId="0" fontId="48" fillId="29" borderId="18" xfId="0" applyFont="1" applyFill="1" applyBorder="1" applyAlignment="1">
      <alignment horizontal="right" vertical="center"/>
    </xf>
    <xf numFmtId="9" fontId="32" fillId="28" borderId="36" xfId="0" applyNumberFormat="1" applyFont="1" applyFill="1" applyBorder="1" applyAlignment="1">
      <alignment horizontal="center" vertical="center" textRotation="90"/>
    </xf>
    <xf numFmtId="0" fontId="37" fillId="24" borderId="30" xfId="1952" applyNumberFormat="1" applyFont="1" applyFill="1" applyBorder="1" applyAlignment="1">
      <alignment horizontal="left" vertical="top" wrapText="1"/>
    </xf>
    <xf numFmtId="49" fontId="34" fillId="0" borderId="0" xfId="0" applyNumberFormat="1" applyFont="1" applyBorder="1" applyAlignment="1">
      <alignment horizontal="center" vertical="center"/>
    </xf>
    <xf numFmtId="0" fontId="38" fillId="0" borderId="0" xfId="1953" applyNumberFormat="1" applyFont="1" applyBorder="1" applyAlignment="1">
      <alignment horizontal="center" vertical="center" wrapText="1"/>
    </xf>
    <xf numFmtId="168" fontId="46" fillId="27" borderId="35" xfId="0" applyNumberFormat="1" applyFont="1" applyFill="1" applyBorder="1" applyAlignment="1">
      <alignment horizontal="center" vertical="center"/>
    </xf>
    <xf numFmtId="168" fontId="36" fillId="26" borderId="0" xfId="0" applyNumberFormat="1" applyFont="1" applyFill="1" applyBorder="1" applyAlignment="1">
      <alignment horizontal="center" vertical="center"/>
    </xf>
    <xf numFmtId="0" fontId="0" fillId="30" borderId="36" xfId="0" applyFill="1" applyBorder="1" applyAlignment="1">
      <alignment horizontal="center"/>
    </xf>
    <xf numFmtId="0" fontId="37" fillId="24" borderId="19" xfId="1952" applyFont="1" applyFill="1" applyBorder="1" applyAlignment="1">
      <alignment horizontal="left" vertical="center" wrapText="1"/>
    </xf>
    <xf numFmtId="49" fontId="34" fillId="24" borderId="21" xfId="0" applyNumberFormat="1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C15DB651-DDC0-49B5-BBE9-E3FA6362221A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AC90-BAF6-4803-AC31-3024B1C02E26}">
  <sheetPr>
    <pageSetUpPr fitToPage="1"/>
  </sheetPr>
  <dimension ref="A1:J45"/>
  <sheetViews>
    <sheetView tabSelected="1" zoomScale="68" zoomScaleNormal="68" workbookViewId="0">
      <pane ySplit="2" topLeftCell="A3" activePane="bottomLeft" state="frozen"/>
      <selection pane="bottomLeft" activeCell="M34" sqref="M34"/>
    </sheetView>
  </sheetViews>
  <sheetFormatPr defaultRowHeight="18.75" x14ac:dyDescent="0.25"/>
  <cols>
    <col min="1" max="1" width="3.85546875" customWidth="1"/>
    <col min="2" max="2" width="10.7109375" bestFit="1" customWidth="1"/>
    <col min="3" max="3" width="133.5703125" style="11" customWidth="1"/>
    <col min="4" max="4" width="6.85546875" style="6" hidden="1" customWidth="1"/>
    <col min="5" max="5" width="11.42578125" style="2" customWidth="1"/>
    <col min="6" max="6" width="15" customWidth="1"/>
    <col min="7" max="7" width="17.7109375" style="5" customWidth="1"/>
    <col min="8" max="8" width="17.7109375" style="12" customWidth="1"/>
  </cols>
  <sheetData>
    <row r="1" spans="1:10" ht="32.25" thickBot="1" x14ac:dyDescent="0.3">
      <c r="B1" s="1"/>
      <c r="C1" s="60" t="s">
        <v>107</v>
      </c>
    </row>
    <row r="2" spans="1:10" ht="27" thickBot="1" x14ac:dyDescent="0.3">
      <c r="B2" s="3"/>
      <c r="C2" s="33" t="s">
        <v>18</v>
      </c>
      <c r="D2" s="13"/>
      <c r="E2" s="34" t="s">
        <v>19</v>
      </c>
      <c r="F2" s="35" t="s">
        <v>20</v>
      </c>
      <c r="G2" s="39" t="s">
        <v>86</v>
      </c>
      <c r="H2" s="40" t="s">
        <v>82</v>
      </c>
      <c r="I2" s="1"/>
      <c r="J2" s="1"/>
    </row>
    <row r="3" spans="1:10" ht="27" thickBot="1" x14ac:dyDescent="0.3">
      <c r="B3" s="53" t="s">
        <v>108</v>
      </c>
      <c r="C3" s="42" t="s">
        <v>29</v>
      </c>
      <c r="D3" s="32">
        <v>1</v>
      </c>
      <c r="E3" s="8">
        <v>219</v>
      </c>
      <c r="F3" s="26" t="s">
        <v>50</v>
      </c>
      <c r="G3" s="14">
        <v>1500</v>
      </c>
      <c r="H3" s="15">
        <f>D3*G3</f>
        <v>1500</v>
      </c>
      <c r="I3" s="1"/>
    </row>
    <row r="4" spans="1:10" ht="27" thickBot="1" x14ac:dyDescent="0.3">
      <c r="B4" s="53"/>
      <c r="C4" s="42" t="s">
        <v>17</v>
      </c>
      <c r="D4" s="32">
        <v>1</v>
      </c>
      <c r="E4" s="8" t="s">
        <v>43</v>
      </c>
      <c r="F4" s="26" t="s">
        <v>44</v>
      </c>
      <c r="G4" s="14">
        <v>50</v>
      </c>
      <c r="H4" s="15">
        <f>D4*G4</f>
        <v>50</v>
      </c>
      <c r="I4" s="1"/>
      <c r="J4" s="1"/>
    </row>
    <row r="5" spans="1:10" ht="27" thickBot="1" x14ac:dyDescent="0.3">
      <c r="B5" s="53"/>
      <c r="C5" s="42" t="s">
        <v>30</v>
      </c>
      <c r="D5" s="32">
        <v>1</v>
      </c>
      <c r="E5" s="8">
        <v>230</v>
      </c>
      <c r="F5" s="26" t="s">
        <v>51</v>
      </c>
      <c r="G5" s="14">
        <v>1200</v>
      </c>
      <c r="H5" s="15">
        <f>D5*G5</f>
        <v>1200</v>
      </c>
      <c r="I5" s="1"/>
      <c r="J5" s="1"/>
    </row>
    <row r="6" spans="1:10" ht="27" thickBot="1" x14ac:dyDescent="0.3">
      <c r="B6" s="53"/>
      <c r="C6" s="42" t="s">
        <v>26</v>
      </c>
      <c r="D6" s="32">
        <v>1</v>
      </c>
      <c r="E6" s="8">
        <v>266</v>
      </c>
      <c r="F6" s="26" t="s">
        <v>47</v>
      </c>
      <c r="G6" s="14">
        <v>100</v>
      </c>
      <c r="H6" s="15">
        <f>D6*G6</f>
        <v>100</v>
      </c>
      <c r="I6" s="1"/>
    </row>
    <row r="7" spans="1:10" ht="27" customHeight="1" thickBot="1" x14ac:dyDescent="0.3">
      <c r="B7" s="53"/>
      <c r="C7" s="42" t="s">
        <v>28</v>
      </c>
      <c r="D7" s="30">
        <v>0.28000000000000003</v>
      </c>
      <c r="E7" s="8" t="s">
        <v>22</v>
      </c>
      <c r="F7" s="26" t="s">
        <v>49</v>
      </c>
      <c r="G7" s="20">
        <v>900</v>
      </c>
      <c r="H7" s="15">
        <f>D7*G7</f>
        <v>252.00000000000003</v>
      </c>
      <c r="I7" s="1"/>
    </row>
    <row r="8" spans="1:10" ht="27" thickBot="1" x14ac:dyDescent="0.3">
      <c r="B8" s="53"/>
      <c r="C8" s="42" t="s">
        <v>25</v>
      </c>
      <c r="D8" s="32">
        <v>1</v>
      </c>
      <c r="E8" s="8">
        <v>248</v>
      </c>
      <c r="F8" s="26" t="s">
        <v>40</v>
      </c>
      <c r="G8" s="14">
        <v>200</v>
      </c>
      <c r="H8" s="15">
        <f>D8*G8</f>
        <v>200</v>
      </c>
      <c r="I8" s="1"/>
    </row>
    <row r="9" spans="1:10" ht="27" thickBot="1" x14ac:dyDescent="0.3">
      <c r="B9" s="53"/>
      <c r="C9" s="42" t="s">
        <v>27</v>
      </c>
      <c r="D9" s="44">
        <v>0.42</v>
      </c>
      <c r="E9" s="8" t="s">
        <v>21</v>
      </c>
      <c r="F9" s="26" t="s">
        <v>48</v>
      </c>
      <c r="G9" s="20">
        <v>900</v>
      </c>
      <c r="H9" s="15">
        <f>D9*G9</f>
        <v>378</v>
      </c>
      <c r="I9" s="1"/>
    </row>
    <row r="10" spans="1:10" ht="27" thickBot="1" x14ac:dyDescent="0.3">
      <c r="B10" s="53"/>
      <c r="C10" s="42" t="s">
        <v>15</v>
      </c>
      <c r="D10" s="32">
        <v>1</v>
      </c>
      <c r="E10" s="8" t="s">
        <v>34</v>
      </c>
      <c r="F10" s="26" t="s">
        <v>35</v>
      </c>
      <c r="G10" s="14">
        <v>800</v>
      </c>
      <c r="H10" s="15">
        <f>D10*G10</f>
        <v>800</v>
      </c>
      <c r="I10" s="1"/>
    </row>
    <row r="11" spans="1:10" ht="27" thickBot="1" x14ac:dyDescent="0.3">
      <c r="B11" s="53"/>
      <c r="C11" s="41" t="s">
        <v>12</v>
      </c>
      <c r="D11" s="29">
        <v>1</v>
      </c>
      <c r="E11" s="8" t="s">
        <v>76</v>
      </c>
      <c r="F11" s="26" t="s">
        <v>77</v>
      </c>
      <c r="G11" s="14">
        <v>1800</v>
      </c>
      <c r="H11" s="15">
        <f>D11*G11</f>
        <v>1800</v>
      </c>
      <c r="I11" s="1"/>
    </row>
    <row r="12" spans="1:10" ht="27" thickBot="1" x14ac:dyDescent="0.3">
      <c r="B12" s="65"/>
      <c r="C12" s="66"/>
      <c r="D12" s="46"/>
      <c r="E12" s="67"/>
      <c r="F12" s="68"/>
      <c r="G12" s="70">
        <f>SUM(G3:G11)</f>
        <v>7450</v>
      </c>
      <c r="H12" s="69"/>
      <c r="I12" s="1"/>
    </row>
    <row r="13" spans="1:10" ht="27" thickBot="1" x14ac:dyDescent="0.3">
      <c r="A13" s="1"/>
      <c r="B13" s="7"/>
      <c r="C13" s="56" t="s">
        <v>95</v>
      </c>
      <c r="D13" s="63"/>
      <c r="E13" s="63"/>
      <c r="F13" s="63"/>
      <c r="G13" s="64"/>
      <c r="H13" s="38">
        <f>SUM(H3:H11)</f>
        <v>6280</v>
      </c>
      <c r="I13" s="1"/>
    </row>
    <row r="14" spans="1:10" ht="26.25" customHeight="1" x14ac:dyDescent="0.25">
      <c r="B14" s="58" t="s">
        <v>109</v>
      </c>
      <c r="C14" s="72" t="s">
        <v>32</v>
      </c>
      <c r="D14" s="32">
        <v>1</v>
      </c>
      <c r="E14" s="8">
        <v>201</v>
      </c>
      <c r="F14" s="26" t="s">
        <v>53</v>
      </c>
      <c r="G14" s="14">
        <v>1000</v>
      </c>
      <c r="H14" s="15">
        <f>D14*G14</f>
        <v>1000</v>
      </c>
      <c r="I14" s="1"/>
    </row>
    <row r="15" spans="1:10" ht="26.25" customHeight="1" x14ac:dyDescent="0.25">
      <c r="B15" s="58"/>
      <c r="C15" s="42" t="s">
        <v>31</v>
      </c>
      <c r="D15" s="32">
        <v>1</v>
      </c>
      <c r="E15" s="8">
        <v>235</v>
      </c>
      <c r="F15" s="26" t="s">
        <v>52</v>
      </c>
      <c r="G15" s="14">
        <v>500</v>
      </c>
      <c r="H15" s="15">
        <f>D15*G15</f>
        <v>500</v>
      </c>
      <c r="I15" s="1"/>
    </row>
    <row r="16" spans="1:10" ht="26.25" x14ac:dyDescent="0.25">
      <c r="B16" s="58"/>
      <c r="C16" s="42" t="s">
        <v>103</v>
      </c>
      <c r="D16" s="32">
        <v>1</v>
      </c>
      <c r="E16" s="8" t="s">
        <v>45</v>
      </c>
      <c r="F16" s="26" t="s">
        <v>46</v>
      </c>
      <c r="G16" s="14">
        <v>50</v>
      </c>
      <c r="H16" s="15">
        <f>D16*G16</f>
        <v>50</v>
      </c>
      <c r="I16" s="1"/>
    </row>
    <row r="17" spans="2:10" ht="27" thickBot="1" x14ac:dyDescent="0.3">
      <c r="B17" s="58"/>
      <c r="C17" s="42" t="s">
        <v>16</v>
      </c>
      <c r="D17" s="31">
        <v>1</v>
      </c>
      <c r="E17" s="9" t="s">
        <v>33</v>
      </c>
      <c r="F17" s="27" t="s">
        <v>36</v>
      </c>
      <c r="G17" s="16">
        <v>200</v>
      </c>
      <c r="H17" s="17">
        <f>D17*G17</f>
        <v>200</v>
      </c>
      <c r="I17" s="1"/>
    </row>
    <row r="18" spans="2:10" ht="26.25" customHeight="1" x14ac:dyDescent="0.25">
      <c r="B18" s="58"/>
      <c r="C18" s="41" t="s">
        <v>2</v>
      </c>
      <c r="D18" s="29">
        <v>1</v>
      </c>
      <c r="E18" s="8" t="s">
        <v>62</v>
      </c>
      <c r="F18" s="26" t="s">
        <v>63</v>
      </c>
      <c r="G18" s="14">
        <v>1500</v>
      </c>
      <c r="H18" s="15">
        <f>D18*G18</f>
        <v>1500</v>
      </c>
      <c r="I18" s="1"/>
      <c r="J18" s="1"/>
    </row>
    <row r="19" spans="2:10" ht="26.25" x14ac:dyDescent="0.25">
      <c r="B19" s="58"/>
      <c r="C19" s="42" t="s">
        <v>106</v>
      </c>
      <c r="D19" s="32">
        <v>1</v>
      </c>
      <c r="E19" s="8" t="s">
        <v>41</v>
      </c>
      <c r="F19" s="26" t="s">
        <v>42</v>
      </c>
      <c r="G19" s="14">
        <v>50</v>
      </c>
      <c r="H19" s="15">
        <f>D19*G19</f>
        <v>50</v>
      </c>
      <c r="I19" s="1"/>
    </row>
    <row r="20" spans="2:10" s="4" customFormat="1" ht="26.25" customHeight="1" x14ac:dyDescent="0.25">
      <c r="B20" s="58"/>
      <c r="C20" s="41" t="s">
        <v>100</v>
      </c>
      <c r="D20" s="29">
        <v>1</v>
      </c>
      <c r="E20" s="8" t="s">
        <v>101</v>
      </c>
      <c r="F20" s="26" t="s">
        <v>102</v>
      </c>
      <c r="G20" s="14">
        <v>60</v>
      </c>
      <c r="H20" s="15">
        <f>D20*G20</f>
        <v>60</v>
      </c>
      <c r="I20" s="24"/>
    </row>
    <row r="21" spans="2:10" ht="27" thickBot="1" x14ac:dyDescent="0.3">
      <c r="B21" s="59"/>
      <c r="C21" s="52" t="s">
        <v>1</v>
      </c>
      <c r="D21" s="29">
        <v>1</v>
      </c>
      <c r="E21" s="8" t="s">
        <v>60</v>
      </c>
      <c r="F21" s="26" t="s">
        <v>61</v>
      </c>
      <c r="G21" s="14">
        <v>2500</v>
      </c>
      <c r="H21" s="15">
        <f>D21*G21</f>
        <v>2500</v>
      </c>
      <c r="I21" s="1"/>
      <c r="J21" s="1"/>
    </row>
    <row r="22" spans="2:10" ht="27" thickBot="1" x14ac:dyDescent="0.3">
      <c r="B22" s="51"/>
      <c r="C22" s="49"/>
      <c r="D22" s="48"/>
      <c r="E22" s="47"/>
      <c r="F22" s="49"/>
      <c r="G22" s="61">
        <f>SUM(G14:G21)</f>
        <v>5860</v>
      </c>
      <c r="H22" s="50">
        <f>SUM(H14:H21)</f>
        <v>5860</v>
      </c>
      <c r="I22" s="1"/>
    </row>
    <row r="23" spans="2:10" ht="26.25" customHeight="1" thickBot="1" x14ac:dyDescent="0.3">
      <c r="B23" s="57"/>
      <c r="C23" s="45" t="s">
        <v>0</v>
      </c>
      <c r="D23" s="46">
        <v>1</v>
      </c>
      <c r="E23" s="10" t="s">
        <v>54</v>
      </c>
      <c r="F23" s="25" t="s">
        <v>55</v>
      </c>
      <c r="G23" s="18">
        <v>1500</v>
      </c>
      <c r="H23" s="19">
        <f>D23*G23</f>
        <v>1500</v>
      </c>
      <c r="I23" s="1"/>
    </row>
    <row r="24" spans="2:10" ht="26.25" customHeight="1" thickBot="1" x14ac:dyDescent="0.3">
      <c r="B24" s="57"/>
      <c r="C24" s="41" t="s">
        <v>14</v>
      </c>
      <c r="D24" s="29">
        <v>1</v>
      </c>
      <c r="E24" s="73" t="s">
        <v>58</v>
      </c>
      <c r="F24" s="26" t="s">
        <v>59</v>
      </c>
      <c r="G24" s="14">
        <v>200</v>
      </c>
      <c r="H24" s="15">
        <f>D24*G24</f>
        <v>200</v>
      </c>
      <c r="I24" s="1"/>
      <c r="J24" s="1"/>
    </row>
    <row r="25" spans="2:10" ht="26.25" customHeight="1" thickBot="1" x14ac:dyDescent="0.3">
      <c r="B25" s="57"/>
      <c r="C25" s="41" t="s">
        <v>105</v>
      </c>
      <c r="D25" s="30">
        <v>0.35</v>
      </c>
      <c r="E25" s="73" t="s">
        <v>56</v>
      </c>
      <c r="F25" s="26" t="s">
        <v>57</v>
      </c>
      <c r="G25" s="20">
        <v>54</v>
      </c>
      <c r="H25" s="15">
        <f>D25*G25</f>
        <v>18.899999999999999</v>
      </c>
      <c r="I25" s="1"/>
      <c r="J25" s="1"/>
    </row>
    <row r="26" spans="2:10" s="4" customFormat="1" ht="26.25" customHeight="1" thickBot="1" x14ac:dyDescent="0.3">
      <c r="B26" s="57"/>
      <c r="C26" s="41" t="s">
        <v>97</v>
      </c>
      <c r="D26" s="29">
        <v>1</v>
      </c>
      <c r="E26" s="73" t="s">
        <v>98</v>
      </c>
      <c r="F26" s="26" t="s">
        <v>99</v>
      </c>
      <c r="G26" s="14">
        <v>200</v>
      </c>
      <c r="H26" s="15">
        <f>D26*G26</f>
        <v>200</v>
      </c>
      <c r="I26" s="24"/>
      <c r="J26" s="24"/>
    </row>
    <row r="27" spans="2:10" ht="26.25" customHeight="1" thickBot="1" x14ac:dyDescent="0.3">
      <c r="B27" s="57"/>
      <c r="C27" s="41" t="s">
        <v>3</v>
      </c>
      <c r="D27" s="29">
        <v>1</v>
      </c>
      <c r="E27" s="8" t="s">
        <v>64</v>
      </c>
      <c r="F27" s="26" t="s">
        <v>65</v>
      </c>
      <c r="G27" s="14">
        <v>500</v>
      </c>
      <c r="H27" s="15">
        <f>D27*G27</f>
        <v>500</v>
      </c>
      <c r="I27" s="1"/>
    </row>
    <row r="28" spans="2:10" ht="26.25" customHeight="1" thickBot="1" x14ac:dyDescent="0.3">
      <c r="B28" s="57"/>
      <c r="C28" s="41" t="s">
        <v>4</v>
      </c>
      <c r="D28" s="29">
        <v>0.5</v>
      </c>
      <c r="E28" s="8" t="s">
        <v>80</v>
      </c>
      <c r="F28" s="26" t="s">
        <v>81</v>
      </c>
      <c r="G28" s="20">
        <v>800</v>
      </c>
      <c r="H28" s="15">
        <f>D28*G28</f>
        <v>400</v>
      </c>
      <c r="I28" s="1"/>
    </row>
    <row r="29" spans="2:10" ht="26.25" customHeight="1" thickBot="1" x14ac:dyDescent="0.3">
      <c r="B29" s="57"/>
      <c r="C29" s="41" t="s">
        <v>5</v>
      </c>
      <c r="D29" s="29">
        <v>1</v>
      </c>
      <c r="E29" s="8" t="s">
        <v>66</v>
      </c>
      <c r="F29" s="26" t="s">
        <v>67</v>
      </c>
      <c r="G29" s="14">
        <v>1000</v>
      </c>
      <c r="H29" s="15">
        <f>D29*G29</f>
        <v>1000</v>
      </c>
      <c r="I29" s="1"/>
    </row>
    <row r="30" spans="2:10" ht="24.75" customHeight="1" thickBot="1" x14ac:dyDescent="0.3">
      <c r="B30" s="57"/>
      <c r="C30" s="41" t="s">
        <v>6</v>
      </c>
      <c r="D30" s="30">
        <v>0.35</v>
      </c>
      <c r="E30" s="8" t="s">
        <v>83</v>
      </c>
      <c r="F30" s="26" t="s">
        <v>84</v>
      </c>
      <c r="G30" s="20">
        <v>54</v>
      </c>
      <c r="H30" s="15">
        <f>D30*G30</f>
        <v>18.899999999999999</v>
      </c>
      <c r="I30" s="1"/>
    </row>
    <row r="31" spans="2:10" ht="26.25" customHeight="1" thickBot="1" x14ac:dyDescent="0.3">
      <c r="B31" s="57"/>
      <c r="C31" s="41" t="s">
        <v>7</v>
      </c>
      <c r="D31" s="29">
        <v>1</v>
      </c>
      <c r="E31" s="8" t="s">
        <v>68</v>
      </c>
      <c r="F31" s="26" t="s">
        <v>69</v>
      </c>
      <c r="G31" s="14">
        <v>1000</v>
      </c>
      <c r="H31" s="15">
        <f>D31*G31</f>
        <v>1000</v>
      </c>
      <c r="I31" s="1"/>
    </row>
    <row r="32" spans="2:10" s="4" customFormat="1" ht="26.25" customHeight="1" thickBot="1" x14ac:dyDescent="0.3">
      <c r="B32" s="57"/>
      <c r="C32" s="41" t="s">
        <v>8</v>
      </c>
      <c r="D32" s="30">
        <v>0.35</v>
      </c>
      <c r="E32" s="8" t="s">
        <v>70</v>
      </c>
      <c r="F32" s="26" t="s">
        <v>71</v>
      </c>
      <c r="G32" s="20">
        <v>54</v>
      </c>
      <c r="H32" s="15">
        <f>D32*G32</f>
        <v>18.899999999999999</v>
      </c>
      <c r="I32" s="24"/>
    </row>
    <row r="33" spans="2:10" ht="26.25" customHeight="1" thickBot="1" x14ac:dyDescent="0.3">
      <c r="B33" s="57"/>
      <c r="C33" s="41" t="s">
        <v>9</v>
      </c>
      <c r="D33" s="30">
        <v>0.17</v>
      </c>
      <c r="E33" s="8" t="s">
        <v>72</v>
      </c>
      <c r="F33" s="26" t="s">
        <v>73</v>
      </c>
      <c r="G33" s="20">
        <v>510</v>
      </c>
      <c r="H33" s="15">
        <f>D33*G33</f>
        <v>86.7</v>
      </c>
      <c r="I33" s="1"/>
    </row>
    <row r="34" spans="2:10" s="4" customFormat="1" ht="26.25" customHeight="1" thickBot="1" x14ac:dyDescent="0.3">
      <c r="B34" s="57"/>
      <c r="C34" s="41" t="s">
        <v>10</v>
      </c>
      <c r="D34" s="29">
        <v>1</v>
      </c>
      <c r="E34" s="8" t="s">
        <v>74</v>
      </c>
      <c r="F34" s="26" t="s">
        <v>75</v>
      </c>
      <c r="G34" s="14">
        <v>600</v>
      </c>
      <c r="H34" s="15">
        <f>D34*G34</f>
        <v>600</v>
      </c>
      <c r="I34" s="24"/>
    </row>
    <row r="35" spans="2:10" s="4" customFormat="1" ht="26.25" customHeight="1" thickBot="1" x14ac:dyDescent="0.3">
      <c r="B35" s="57"/>
      <c r="C35" s="42" t="s">
        <v>24</v>
      </c>
      <c r="D35" s="30">
        <v>0.45</v>
      </c>
      <c r="E35" s="8" t="s">
        <v>23</v>
      </c>
      <c r="F35" s="26" t="s">
        <v>39</v>
      </c>
      <c r="G35" s="20">
        <v>300</v>
      </c>
      <c r="H35" s="15">
        <f>D35*G35</f>
        <v>135</v>
      </c>
      <c r="I35" s="24"/>
    </row>
    <row r="36" spans="2:10" ht="26.25" customHeight="1" thickBot="1" x14ac:dyDescent="0.3">
      <c r="B36" s="57"/>
      <c r="C36" s="41" t="s">
        <v>11</v>
      </c>
      <c r="D36" s="29">
        <v>0.4</v>
      </c>
      <c r="E36" s="8" t="s">
        <v>78</v>
      </c>
      <c r="F36" s="26" t="s">
        <v>79</v>
      </c>
      <c r="G36" s="20">
        <v>400</v>
      </c>
      <c r="H36" s="15">
        <f>D36*G36</f>
        <v>160</v>
      </c>
      <c r="I36" s="1"/>
    </row>
    <row r="37" spans="2:10" ht="26.25" customHeight="1" thickBot="1" x14ac:dyDescent="0.3">
      <c r="B37" s="57"/>
      <c r="C37" s="41" t="s">
        <v>13</v>
      </c>
      <c r="D37" s="29">
        <v>1</v>
      </c>
      <c r="E37" s="8" t="s">
        <v>37</v>
      </c>
      <c r="F37" s="26" t="s">
        <v>38</v>
      </c>
      <c r="G37" s="14">
        <v>50</v>
      </c>
      <c r="H37" s="15">
        <f>D37*G37</f>
        <v>50</v>
      </c>
      <c r="I37" s="1"/>
      <c r="J37" s="1"/>
    </row>
    <row r="38" spans="2:10" ht="26.25" customHeight="1" thickBot="1" x14ac:dyDescent="0.3">
      <c r="B38" s="57"/>
      <c r="C38" s="43" t="s">
        <v>88</v>
      </c>
      <c r="D38" s="29">
        <v>0.4</v>
      </c>
      <c r="E38" s="8" t="s">
        <v>91</v>
      </c>
      <c r="F38" s="28" t="s">
        <v>92</v>
      </c>
      <c r="G38" s="20">
        <v>200</v>
      </c>
      <c r="H38" s="15">
        <f>D38*G38</f>
        <v>80</v>
      </c>
      <c r="I38" s="1"/>
    </row>
    <row r="39" spans="2:10" ht="26.25" customHeight="1" thickBot="1" x14ac:dyDescent="0.3">
      <c r="B39" s="57"/>
      <c r="C39" s="43" t="s">
        <v>87</v>
      </c>
      <c r="D39" s="29">
        <v>0.4</v>
      </c>
      <c r="E39" s="8" t="s">
        <v>89</v>
      </c>
      <c r="F39" s="28" t="s">
        <v>90</v>
      </c>
      <c r="G39" s="20">
        <v>200</v>
      </c>
      <c r="H39" s="15">
        <f>D39*G39</f>
        <v>80</v>
      </c>
      <c r="I39" s="1"/>
    </row>
    <row r="40" spans="2:10" s="4" customFormat="1" ht="26.25" customHeight="1" thickBot="1" x14ac:dyDescent="0.3">
      <c r="B40" s="57"/>
      <c r="C40" s="41" t="s">
        <v>96</v>
      </c>
      <c r="D40" s="29">
        <v>1</v>
      </c>
      <c r="E40" s="8" t="s">
        <v>93</v>
      </c>
      <c r="F40" s="26" t="s">
        <v>94</v>
      </c>
      <c r="G40" s="14">
        <v>30</v>
      </c>
      <c r="H40" s="15">
        <f>D40*G40</f>
        <v>30</v>
      </c>
      <c r="I40" s="24"/>
    </row>
    <row r="41" spans="2:10" s="4" customFormat="1" ht="26.25" customHeight="1" thickBot="1" x14ac:dyDescent="0.3">
      <c r="B41" s="71"/>
      <c r="C41" s="66"/>
      <c r="D41" s="46"/>
      <c r="E41" s="67"/>
      <c r="F41" s="68"/>
      <c r="G41" s="70">
        <f>SUM(G23:G40)</f>
        <v>7652</v>
      </c>
      <c r="H41" s="69"/>
      <c r="I41" s="24"/>
    </row>
    <row r="42" spans="2:10" ht="27" thickBot="1" x14ac:dyDescent="0.3">
      <c r="B42" s="37"/>
      <c r="C42" s="56" t="s">
        <v>104</v>
      </c>
      <c r="D42" s="63"/>
      <c r="E42" s="63"/>
      <c r="F42" s="63"/>
      <c r="G42" s="64"/>
      <c r="H42" s="38">
        <f>SUM(H23:H40)</f>
        <v>6078.4</v>
      </c>
      <c r="I42" s="1"/>
    </row>
    <row r="43" spans="2:10" ht="24.75" customHeight="1" thickBot="1" x14ac:dyDescent="0.3">
      <c r="B43" s="36"/>
      <c r="C43" s="54" t="s">
        <v>85</v>
      </c>
      <c r="D43" s="55"/>
      <c r="E43" s="55"/>
      <c r="F43" s="55"/>
      <c r="G43" s="21">
        <f>G41+G22+G12</f>
        <v>20962</v>
      </c>
      <c r="H43" s="22">
        <f>H42+H22+H13</f>
        <v>18218.400000000001</v>
      </c>
      <c r="I43" s="23"/>
    </row>
    <row r="44" spans="2:10" x14ac:dyDescent="0.25">
      <c r="I44" s="1"/>
    </row>
    <row r="45" spans="2:10" x14ac:dyDescent="0.25">
      <c r="B45" s="1"/>
      <c r="G45" s="62" t="e">
        <f>#REF!+#REF!+#REF!</f>
        <v>#REF!</v>
      </c>
    </row>
  </sheetData>
  <sortState xmlns:xlrd2="http://schemas.microsoft.com/office/spreadsheetml/2017/richdata2" ref="C23:H40">
    <sortCondition ref="C23:C40"/>
  </sortState>
  <mergeCells count="6">
    <mergeCell ref="B3:B11"/>
    <mergeCell ref="C43:F43"/>
    <mergeCell ref="C42:G42"/>
    <mergeCell ref="C13:G13"/>
    <mergeCell ref="B23:B40"/>
    <mergeCell ref="B14:B21"/>
  </mergeCells>
  <pageMargins left="0" right="0" top="0" bottom="0" header="0" footer="0"/>
  <pageSetup paperSize="9" scale="4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2023-08-07T10:17:19Z</dcterms:modified>
</cp:coreProperties>
</file>