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5602442-1DDF-4FEC-B241-3E3577AB6C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Лист2!$C$1:$C$41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2" l="1"/>
  <c r="I10" i="2"/>
  <c r="J9" i="2"/>
  <c r="I9" i="2"/>
  <c r="J8" i="2"/>
  <c r="I8" i="2"/>
  <c r="J7" i="2"/>
  <c r="I7" i="2"/>
  <c r="J6" i="2"/>
  <c r="I6" i="2"/>
  <c r="J5" i="2"/>
  <c r="I5" i="2"/>
  <c r="J4" i="2"/>
  <c r="I4" i="2"/>
  <c r="I27" i="2" l="1"/>
  <c r="J27" i="2"/>
  <c r="I3" i="2" l="1"/>
  <c r="J3" i="2"/>
  <c r="I11" i="2"/>
  <c r="J11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8" i="2"/>
  <c r="J28" i="2"/>
  <c r="I29" i="2"/>
  <c r="J29" i="2"/>
  <c r="I30" i="2"/>
  <c r="J30" i="2"/>
  <c r="I31" i="2"/>
  <c r="J31" i="2"/>
  <c r="I32" i="2"/>
  <c r="J32" i="2"/>
  <c r="I33" i="2"/>
  <c r="J33" i="2"/>
  <c r="J34" i="2"/>
  <c r="I35" i="2"/>
  <c r="J35" i="2"/>
  <c r="I36" i="2"/>
  <c r="J36" i="2"/>
  <c r="I37" i="2"/>
  <c r="J37" i="2"/>
  <c r="I38" i="2"/>
  <c r="J38" i="2"/>
  <c r="I12" i="2"/>
  <c r="J12" i="2"/>
  <c r="I39" i="2"/>
  <c r="J39" i="2"/>
  <c r="I40" i="2"/>
  <c r="J40" i="2"/>
  <c r="H41" i="2"/>
  <c r="I41" i="2" l="1"/>
  <c r="J41" i="2"/>
</calcChain>
</file>

<file path=xl/sharedStrings.xml><?xml version="1.0" encoding="utf-8"?>
<sst xmlns="http://schemas.openxmlformats.org/spreadsheetml/2006/main" count="153" uniqueCount="117">
  <si>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</si>
  <si>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</si>
  <si>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</si>
  <si>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</si>
  <si>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</si>
  <si>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</si>
  <si>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</si>
  <si>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</si>
  <si>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Филейбургская с душистым чесноком, ВЕС, ТМ Баварушка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</si>
  <si>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</si>
  <si>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</si>
  <si>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</si>
  <si>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</si>
  <si>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</si>
  <si>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</si>
  <si>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</si>
  <si>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</si>
  <si>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Колбаса варено-копченая Сервелат Кремлевский ТМ Стародворье фиброуз в/у вес СК2</t>
  </si>
  <si>
    <t>Колбаса варено-копченая Салями Филейбургская зернистая ТМ Баварушка фиброуз в/у вес СК</t>
  </si>
  <si>
    <t>Наименование</t>
  </si>
  <si>
    <t>Код УТ</t>
  </si>
  <si>
    <t>Бух. Код</t>
  </si>
  <si>
    <t>005</t>
  </si>
  <si>
    <t>096</t>
  </si>
  <si>
    <t>092</t>
  </si>
  <si>
    <t>084</t>
  </si>
  <si>
    <t>030</t>
  </si>
  <si>
    <t>Сардельки Сочные ТМ Особый рецепт,   ПОКОМ, кг</t>
  </si>
  <si>
    <t>Колбаса Докторская ГОСТ, Вязанка вектор,ВЕС.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</si>
  <si>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</si>
  <si>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</si>
  <si>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</si>
  <si>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</si>
  <si>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</si>
  <si>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</si>
  <si>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</si>
  <si>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</si>
  <si>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</si>
  <si>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В/к колбасы Мясорубская с сочной грудинкой срез Бордо Фикс.вес 0,35 фиброуз в/у Стародворье</t>
  </si>
  <si>
    <t>БП-16096</t>
  </si>
  <si>
    <t>БП-15784</t>
  </si>
  <si>
    <t>010</t>
  </si>
  <si>
    <t>016</t>
  </si>
  <si>
    <t>017</t>
  </si>
  <si>
    <t xml:space="preserve">БП-15796   </t>
  </si>
  <si>
    <t xml:space="preserve">БП-15795   </t>
  </si>
  <si>
    <t xml:space="preserve">БП-16112   </t>
  </si>
  <si>
    <t>БП-20848</t>
  </si>
  <si>
    <t>231</t>
  </si>
  <si>
    <t xml:space="preserve">БП-15785   </t>
  </si>
  <si>
    <t>264</t>
  </si>
  <si>
    <t>БП-15787</t>
  </si>
  <si>
    <t>244</t>
  </si>
  <si>
    <t xml:space="preserve">БП-15789   </t>
  </si>
  <si>
    <t>267</t>
  </si>
  <si>
    <t>БП-21162</t>
  </si>
  <si>
    <t xml:space="preserve">БП-15788   </t>
  </si>
  <si>
    <t>БП-15823</t>
  </si>
  <si>
    <t xml:space="preserve">БП-15825   </t>
  </si>
  <si>
    <t>БП-17708</t>
  </si>
  <si>
    <t>БП-20449</t>
  </si>
  <si>
    <t>БП-20462</t>
  </si>
  <si>
    <t>БП-20450</t>
  </si>
  <si>
    <t>БП-20487</t>
  </si>
  <si>
    <t>200</t>
  </si>
  <si>
    <t>БП-17483</t>
  </si>
  <si>
    <t>277</t>
  </si>
  <si>
    <t>БП-21910</t>
  </si>
  <si>
    <t>225</t>
  </si>
  <si>
    <t>БП-20613</t>
  </si>
  <si>
    <t>215</t>
  </si>
  <si>
    <t>БП-17449</t>
  </si>
  <si>
    <t>217</t>
  </si>
  <si>
    <t>БП-20214</t>
  </si>
  <si>
    <t>229</t>
  </si>
  <si>
    <t>БП-17450</t>
  </si>
  <si>
    <t>236</t>
  </si>
  <si>
    <t xml:space="preserve">БП-20203   </t>
  </si>
  <si>
    <t>239</t>
  </si>
  <si>
    <t>БП-20175</t>
  </si>
  <si>
    <t>242</t>
  </si>
  <si>
    <t>БП-20204</t>
  </si>
  <si>
    <t>079</t>
  </si>
  <si>
    <t xml:space="preserve">БП-16031   </t>
  </si>
  <si>
    <t>271</t>
  </si>
  <si>
    <t>БП-21384</t>
  </si>
  <si>
    <t>083</t>
  </si>
  <si>
    <t xml:space="preserve">БП-16034   </t>
  </si>
  <si>
    <t>250</t>
  </si>
  <si>
    <t>БП-20708</t>
  </si>
  <si>
    <t>255</t>
  </si>
  <si>
    <t>БП-20611</t>
  </si>
  <si>
    <t>281</t>
  </si>
  <si>
    <t>БП-21839</t>
  </si>
  <si>
    <t>Вес, кг</t>
  </si>
  <si>
    <t>Сумма, руб</t>
  </si>
  <si>
    <t>115</t>
  </si>
  <si>
    <t>БП-21197</t>
  </si>
  <si>
    <t>ИТОГО:</t>
  </si>
  <si>
    <t>В/к колбасы Балыкбургская с копченым балыком срез Балыкбургская Фикс.вес 0,35 фиброуз в/у Баварушка</t>
  </si>
  <si>
    <t>ЗАКАЗ</t>
  </si>
  <si>
    <t>116</t>
  </si>
  <si>
    <t>БП-21208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</si>
  <si>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</si>
  <si>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</si>
  <si>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</si>
  <si>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БП-22066</t>
  </si>
  <si>
    <t>273</t>
  </si>
  <si>
    <t>БП-21485</t>
  </si>
  <si>
    <t>БП-21161</t>
  </si>
  <si>
    <t>Колбаса Молочная по-стародворски ТМ Стародворье ТС Фирменная в оболочке амифлекс</t>
  </si>
  <si>
    <t>Колбаса Молочная стародворская ТМ Стародворье в оболочке амифлекс (бордо)</t>
  </si>
  <si>
    <t xml:space="preserve">Прайс </t>
  </si>
  <si>
    <t>Колбаса Сервелат Левантский ТМ Особый Рецепт, 0,35 ПОКОМ</t>
  </si>
  <si>
    <t>Колбаса филейская, Вязанка вектор, ВЕС.ПОКОМ, кг</t>
  </si>
  <si>
    <t>КРЫМ</t>
  </si>
  <si>
    <t>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</si>
</sst>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FF0000"/>
      <name val="Calibri"/>
      <family val="2"/>
      <charset val="204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65">
    <xf numFmtId="0" fontId="0" fillId="0" borderId="0" xfId="0"/>
    <xf numFmtId="49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24" borderId="0" xfId="0" applyNumberFormat="1" applyFill="1"/>
    <xf numFmtId="0" fontId="39" fillId="0" borderId="0" xfId="0" applyFont="1" applyAlignment="1">
      <alignment horizontal="center" vertical="center" wrapText="1"/>
    </xf>
    <xf numFmtId="49" fontId="32" fillId="0" borderId="16" xfId="0" applyNumberFormat="1" applyFont="1" applyBorder="1" applyAlignment="1">
      <alignment horizontal="center" vertical="center"/>
    </xf>
    <xf numFmtId="0" fontId="36" fillId="0" borderId="17" xfId="1953" applyNumberFormat="1" applyFont="1" applyBorder="1" applyAlignment="1">
      <alignment horizontal="center" vertical="center" wrapText="1"/>
    </xf>
    <xf numFmtId="0" fontId="36" fillId="0" borderId="17" xfId="1953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2" fontId="44" fillId="0" borderId="0" xfId="0" applyNumberFormat="1" applyFont="1"/>
    <xf numFmtId="167" fontId="0" fillId="24" borderId="0" xfId="0" applyNumberFormat="1" applyFill="1"/>
    <xf numFmtId="0" fontId="40" fillId="25" borderId="10" xfId="0" applyFont="1" applyFill="1" applyBorder="1" applyAlignment="1">
      <alignment horizontal="center" vertical="center"/>
    </xf>
    <xf numFmtId="0" fontId="39" fillId="24" borderId="18" xfId="1952" applyNumberFormat="1" applyFont="1" applyFill="1" applyBorder="1" applyAlignment="1">
      <alignment horizontal="center" vertical="center"/>
    </xf>
    <xf numFmtId="2" fontId="39" fillId="24" borderId="18" xfId="1952" applyNumberFormat="1" applyFont="1" applyFill="1" applyBorder="1" applyAlignment="1">
      <alignment horizontal="center" vertical="center"/>
    </xf>
    <xf numFmtId="0" fontId="39" fillId="24" borderId="18" xfId="1952" applyFont="1" applyFill="1" applyBorder="1" applyAlignment="1">
      <alignment horizontal="center" vertical="center"/>
    </xf>
    <xf numFmtId="0" fontId="34" fillId="25" borderId="15" xfId="0" applyFont="1" applyFill="1" applyBorder="1" applyAlignment="1">
      <alignment horizontal="center" vertical="center"/>
    </xf>
    <xf numFmtId="49" fontId="33" fillId="25" borderId="22" xfId="0" applyNumberFormat="1" applyFont="1" applyFill="1" applyBorder="1" applyAlignment="1">
      <alignment horizontal="center" vertical="center" wrapText="1"/>
    </xf>
    <xf numFmtId="0" fontId="33" fillId="25" borderId="23" xfId="0" applyFont="1" applyFill="1" applyBorder="1" applyAlignment="1">
      <alignment horizontal="center" vertical="center" wrapText="1"/>
    </xf>
    <xf numFmtId="167" fontId="32" fillId="24" borderId="11" xfId="0" applyNumberFormat="1" applyFont="1" applyFill="1" applyBorder="1" applyAlignment="1">
      <alignment horizontal="center" vertical="center"/>
    </xf>
    <xf numFmtId="168" fontId="45" fillId="0" borderId="11" xfId="0" applyNumberFormat="1" applyFont="1" applyBorder="1" applyAlignment="1">
      <alignment horizontal="center" vertical="center"/>
    </xf>
    <xf numFmtId="167" fontId="43" fillId="0" borderId="11" xfId="0" applyNumberFormat="1" applyFont="1" applyBorder="1" applyAlignment="1">
      <alignment horizontal="center" vertical="center"/>
    </xf>
    <xf numFmtId="167" fontId="42" fillId="25" borderId="21" xfId="0" applyNumberFormat="1" applyFont="1" applyFill="1" applyBorder="1" applyAlignment="1">
      <alignment horizontal="center" vertical="center" wrapText="1"/>
    </xf>
    <xf numFmtId="0" fontId="42" fillId="25" borderId="15" xfId="0" applyNumberFormat="1" applyFont="1" applyFill="1" applyBorder="1" applyAlignment="1">
      <alignment horizontal="center" vertical="center" wrapText="1"/>
    </xf>
    <xf numFmtId="2" fontId="46" fillId="25" borderId="23" xfId="0" applyNumberFormat="1" applyFont="1" applyFill="1" applyBorder="1" applyAlignment="1">
      <alignment horizontal="center" vertical="center" wrapText="1"/>
    </xf>
    <xf numFmtId="167" fontId="47" fillId="25" borderId="23" xfId="0" applyNumberFormat="1" applyFont="1" applyFill="1" applyBorder="1" applyAlignment="1">
      <alignment horizontal="center" vertical="center" wrapText="1"/>
    </xf>
    <xf numFmtId="1" fontId="41" fillId="0" borderId="0" xfId="0" applyNumberFormat="1" applyFont="1" applyAlignment="1">
      <alignment horizontal="center" vertical="center"/>
    </xf>
    <xf numFmtId="0" fontId="35" fillId="0" borderId="11" xfId="1952" applyFont="1" applyFill="1" applyBorder="1" applyAlignment="1">
      <alignment horizontal="left" vertical="center"/>
    </xf>
    <xf numFmtId="0" fontId="35" fillId="0" borderId="11" xfId="1952" applyNumberFormat="1" applyFont="1" applyFill="1" applyBorder="1" applyAlignment="1">
      <alignment horizontal="left" vertical="top"/>
    </xf>
    <xf numFmtId="0" fontId="35" fillId="0" borderId="11" xfId="1952" applyFont="1" applyFill="1" applyBorder="1" applyAlignment="1">
      <alignment horizontal="left" vertical="top"/>
    </xf>
    <xf numFmtId="0" fontId="39" fillId="0" borderId="18" xfId="1952" applyFont="1" applyFill="1" applyBorder="1" applyAlignment="1">
      <alignment horizontal="center" vertical="center"/>
    </xf>
    <xf numFmtId="167" fontId="32" fillId="0" borderId="11" xfId="0" applyNumberFormat="1" applyFont="1" applyFill="1" applyBorder="1" applyAlignment="1">
      <alignment horizontal="center" vertical="center"/>
    </xf>
    <xf numFmtId="49" fontId="32" fillId="0" borderId="16" xfId="0" applyNumberFormat="1" applyFont="1" applyFill="1" applyBorder="1" applyAlignment="1">
      <alignment horizontal="center" vertical="center"/>
    </xf>
    <xf numFmtId="0" fontId="36" fillId="0" borderId="17" xfId="1953" applyNumberFormat="1" applyFont="1" applyFill="1" applyBorder="1" applyAlignment="1">
      <alignment horizontal="center" vertical="center" wrapText="1"/>
    </xf>
    <xf numFmtId="168" fontId="45" fillId="0" borderId="11" xfId="0" applyNumberFormat="1" applyFont="1" applyFill="1" applyBorder="1" applyAlignment="1">
      <alignment horizontal="center" vertical="center"/>
    </xf>
    <xf numFmtId="167" fontId="43" fillId="0" borderId="11" xfId="0" applyNumberFormat="1" applyFont="1" applyFill="1" applyBorder="1" applyAlignment="1">
      <alignment horizontal="center" vertical="center"/>
    </xf>
    <xf numFmtId="0" fontId="48" fillId="0" borderId="26" xfId="0" applyFont="1" applyFill="1" applyBorder="1" applyAlignment="1">
      <alignment horizontal="left" vertical="top" wrapText="1" indent="1"/>
    </xf>
    <xf numFmtId="1" fontId="41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39" fillId="0" borderId="18" xfId="1952" applyNumberFormat="1" applyFont="1" applyFill="1" applyBorder="1" applyAlignment="1">
      <alignment horizontal="center" vertical="center"/>
    </xf>
    <xf numFmtId="0" fontId="39" fillId="0" borderId="19" xfId="1952" applyFont="1" applyFill="1" applyBorder="1" applyAlignment="1">
      <alignment horizontal="center" vertical="center"/>
    </xf>
    <xf numFmtId="0" fontId="39" fillId="0" borderId="20" xfId="1952" applyFont="1" applyFill="1" applyBorder="1" applyAlignment="1">
      <alignment horizontal="center" vertical="center"/>
    </xf>
    <xf numFmtId="2" fontId="39" fillId="0" borderId="18" xfId="1952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6" fillId="0" borderId="17" xfId="1953" applyFont="1" applyFill="1" applyBorder="1" applyAlignment="1">
      <alignment horizontal="center" vertical="center" wrapText="1"/>
    </xf>
    <xf numFmtId="0" fontId="0" fillId="0" borderId="0" xfId="0" applyFill="1" applyAlignment="1">
      <alignment vertical="top"/>
    </xf>
    <xf numFmtId="0" fontId="35" fillId="26" borderId="11" xfId="1952" applyFont="1" applyFill="1" applyBorder="1" applyAlignment="1">
      <alignment horizontal="left" vertical="center"/>
    </xf>
    <xf numFmtId="0" fontId="35" fillId="26" borderId="11" xfId="1952" applyNumberFormat="1" applyFont="1" applyFill="1" applyBorder="1" applyAlignment="1">
      <alignment horizontal="left" vertical="top"/>
    </xf>
    <xf numFmtId="167" fontId="32" fillId="26" borderId="11" xfId="0" applyNumberFormat="1" applyFont="1" applyFill="1" applyBorder="1" applyAlignment="1">
      <alignment horizontal="center" vertical="center"/>
    </xf>
    <xf numFmtId="49" fontId="32" fillId="26" borderId="16" xfId="0" applyNumberFormat="1" applyFont="1" applyFill="1" applyBorder="1" applyAlignment="1">
      <alignment horizontal="center" vertical="center"/>
    </xf>
    <xf numFmtId="0" fontId="36" fillId="26" borderId="17" xfId="1953" applyNumberFormat="1" applyFont="1" applyFill="1" applyBorder="1" applyAlignment="1">
      <alignment horizontal="center" vertical="center" wrapText="1"/>
    </xf>
    <xf numFmtId="168" fontId="38" fillId="26" borderId="11" xfId="0" applyNumberFormat="1" applyFont="1" applyFill="1" applyBorder="1" applyAlignment="1">
      <alignment horizontal="center" vertical="center"/>
    </xf>
    <xf numFmtId="168" fontId="45" fillId="26" borderId="11" xfId="0" applyNumberFormat="1" applyFont="1" applyFill="1" applyBorder="1" applyAlignment="1">
      <alignment horizontal="center" vertical="center"/>
    </xf>
    <xf numFmtId="167" fontId="43" fillId="26" borderId="11" xfId="0" applyNumberFormat="1" applyFont="1" applyFill="1" applyBorder="1" applyAlignment="1">
      <alignment horizontal="center" vertical="center"/>
    </xf>
    <xf numFmtId="168" fontId="38" fillId="27" borderId="11" xfId="0" applyNumberFormat="1" applyFont="1" applyFill="1" applyBorder="1" applyAlignment="1">
      <alignment horizontal="center" vertical="center"/>
    </xf>
    <xf numFmtId="1" fontId="38" fillId="27" borderId="11" xfId="0" applyNumberFormat="1" applyFont="1" applyFill="1" applyBorder="1" applyAlignment="1">
      <alignment horizontal="center" vertical="center"/>
    </xf>
    <xf numFmtId="168" fontId="42" fillId="27" borderId="14" xfId="0" applyNumberFormat="1" applyFont="1" applyFill="1" applyBorder="1" applyAlignment="1">
      <alignment horizontal="center" vertical="center"/>
    </xf>
    <xf numFmtId="168" fontId="46" fillId="27" borderId="14" xfId="0" applyNumberFormat="1" applyFont="1" applyFill="1" applyBorder="1" applyAlignment="1">
      <alignment horizontal="center" vertical="center"/>
    </xf>
    <xf numFmtId="167" fontId="42" fillId="27" borderId="14" xfId="0" applyNumberFormat="1" applyFont="1" applyFill="1" applyBorder="1" applyAlignment="1">
      <alignment horizontal="center" vertical="center"/>
    </xf>
    <xf numFmtId="0" fontId="48" fillId="26" borderId="26" xfId="0" applyFont="1" applyFill="1" applyBorder="1" applyAlignment="1">
      <alignment horizontal="left" vertical="top" wrapText="1" indent="1"/>
    </xf>
    <xf numFmtId="1" fontId="49" fillId="0" borderId="0" xfId="0" applyNumberFormat="1" applyFont="1" applyFill="1" applyAlignment="1">
      <alignment horizontal="center" vertical="center"/>
    </xf>
    <xf numFmtId="0" fontId="37" fillId="0" borderId="24" xfId="1953" applyNumberFormat="1" applyFont="1" applyFill="1" applyBorder="1" applyAlignment="1">
      <alignment horizontal="right" vertical="center" wrapText="1"/>
    </xf>
    <xf numFmtId="0" fontId="37" fillId="0" borderId="13" xfId="1953" applyNumberFormat="1" applyFont="1" applyFill="1" applyBorder="1" applyAlignment="1">
      <alignment horizontal="right" vertical="center" wrapText="1"/>
    </xf>
    <xf numFmtId="0" fontId="37" fillId="0" borderId="25" xfId="1953" applyNumberFormat="1" applyFont="1" applyFill="1" applyBorder="1" applyAlignment="1">
      <alignment horizontal="right" vertical="center" wrapText="1"/>
    </xf>
    <xf numFmtId="0" fontId="37" fillId="0" borderId="12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E3E9F5"/>
      <color rgb="FF5BF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L41"/>
  <sheetViews>
    <sheetView tabSelected="1" topLeftCell="B1" zoomScale="70" zoomScaleNormal="70" workbookViewId="0">
      <pane ySplit="2" topLeftCell="A3" activePane="bottomLeft" state="frozen"/>
      <selection pane="bottomLeft" activeCell="Q12" sqref="Q12"/>
    </sheetView>
  </sheetViews>
  <sheetFormatPr defaultRowHeight="18.75" x14ac:dyDescent="0.25"/>
  <cols>
    <col min="1" max="2" width="3.85546875" customWidth="1"/>
    <col min="3" max="3" width="113.5703125" style="9" customWidth="1"/>
    <col min="4" max="4" width="0.140625" style="5" hidden="1" customWidth="1"/>
    <col min="5" max="5" width="14.85546875" style="11" customWidth="1"/>
    <col min="6" max="6" width="10.42578125" style="1" hidden="1" customWidth="1"/>
    <col min="7" max="7" width="15" hidden="1" customWidth="1"/>
    <col min="8" max="8" width="17.28515625" style="4" bestFit="1" customWidth="1"/>
    <col min="9" max="9" width="17.5703125" style="10" customWidth="1"/>
    <col min="10" max="10" width="24" style="2" bestFit="1" customWidth="1"/>
    <col min="11" max="11" width="12.5703125" customWidth="1"/>
  </cols>
  <sheetData>
    <row r="1" spans="3:12" ht="18.75" customHeight="1" thickBot="1" x14ac:dyDescent="0.3">
      <c r="J1" s="3"/>
    </row>
    <row r="2" spans="3:12" ht="42" customHeight="1" thickBot="1" x14ac:dyDescent="0.3">
      <c r="C2" s="16" t="s">
        <v>19</v>
      </c>
      <c r="D2" s="12"/>
      <c r="E2" s="22" t="s">
        <v>112</v>
      </c>
      <c r="F2" s="17" t="s">
        <v>20</v>
      </c>
      <c r="G2" s="18" t="s">
        <v>21</v>
      </c>
      <c r="H2" s="23" t="s">
        <v>100</v>
      </c>
      <c r="I2" s="24" t="s">
        <v>94</v>
      </c>
      <c r="J2" s="25" t="s">
        <v>95</v>
      </c>
    </row>
    <row r="3" spans="3:12" s="38" customFormat="1" ht="23.25" customHeight="1" x14ac:dyDescent="0.25">
      <c r="C3" s="46" t="s">
        <v>114</v>
      </c>
      <c r="D3" s="30">
        <v>1</v>
      </c>
      <c r="E3" s="48">
        <v>259.33999999999997</v>
      </c>
      <c r="F3" s="49" t="s">
        <v>41</v>
      </c>
      <c r="G3" s="50" t="s">
        <v>40</v>
      </c>
      <c r="H3" s="51">
        <v>700</v>
      </c>
      <c r="I3" s="52">
        <f t="shared" ref="I3:I25" si="0">D3*H3</f>
        <v>700</v>
      </c>
      <c r="J3" s="53">
        <f t="shared" ref="J3:J21" si="1">E3*H3</f>
        <v>181537.99999999997</v>
      </c>
      <c r="K3" s="59" t="s">
        <v>115</v>
      </c>
      <c r="L3" s="37"/>
    </row>
    <row r="4" spans="3:12" ht="23.25" customHeight="1" x14ac:dyDescent="0.25">
      <c r="C4" s="46" t="s">
        <v>110</v>
      </c>
      <c r="D4" s="15">
        <v>1</v>
      </c>
      <c r="E4" s="48">
        <v>202.07</v>
      </c>
      <c r="F4" s="49" t="s">
        <v>48</v>
      </c>
      <c r="G4" s="50" t="s">
        <v>49</v>
      </c>
      <c r="H4" s="51">
        <v>50</v>
      </c>
      <c r="I4" s="52">
        <f t="shared" ref="I4:I10" si="2">D4*H4</f>
        <v>50</v>
      </c>
      <c r="J4" s="53">
        <f t="shared" ref="J4:J10" si="3">E4*H4</f>
        <v>10103.5</v>
      </c>
      <c r="K4" s="59" t="s">
        <v>115</v>
      </c>
      <c r="L4" s="26"/>
    </row>
    <row r="5" spans="3:12" s="38" customFormat="1" ht="26.25" x14ac:dyDescent="0.25">
      <c r="C5" s="46" t="s">
        <v>111</v>
      </c>
      <c r="D5" s="30">
        <v>1</v>
      </c>
      <c r="E5" s="48">
        <v>228.75</v>
      </c>
      <c r="F5" s="49" t="s">
        <v>50</v>
      </c>
      <c r="G5" s="50" t="s">
        <v>51</v>
      </c>
      <c r="H5" s="51">
        <v>150</v>
      </c>
      <c r="I5" s="52">
        <f t="shared" si="2"/>
        <v>150</v>
      </c>
      <c r="J5" s="53">
        <f t="shared" si="3"/>
        <v>34312.5</v>
      </c>
      <c r="K5" s="59" t="s">
        <v>115</v>
      </c>
      <c r="L5" s="37"/>
    </row>
    <row r="6" spans="3:12" s="38" customFormat="1" ht="24" customHeight="1" x14ac:dyDescent="0.25">
      <c r="C6" s="46" t="s">
        <v>16</v>
      </c>
      <c r="D6" s="41">
        <v>1</v>
      </c>
      <c r="E6" s="48">
        <v>254.98</v>
      </c>
      <c r="F6" s="49" t="s">
        <v>42</v>
      </c>
      <c r="G6" s="50" t="s">
        <v>45</v>
      </c>
      <c r="H6" s="51">
        <v>500</v>
      </c>
      <c r="I6" s="52">
        <f t="shared" si="2"/>
        <v>500</v>
      </c>
      <c r="J6" s="53">
        <f t="shared" si="3"/>
        <v>127490</v>
      </c>
      <c r="K6" s="59" t="s">
        <v>115</v>
      </c>
      <c r="L6" s="37"/>
    </row>
    <row r="7" spans="3:12" s="38" customFormat="1" ht="23.25" customHeight="1" x14ac:dyDescent="0.25">
      <c r="C7" s="46" t="s">
        <v>35</v>
      </c>
      <c r="D7" s="30">
        <v>1</v>
      </c>
      <c r="E7" s="48">
        <v>157</v>
      </c>
      <c r="F7" s="49">
        <v>235</v>
      </c>
      <c r="G7" s="50" t="s">
        <v>62</v>
      </c>
      <c r="H7" s="51">
        <v>200</v>
      </c>
      <c r="I7" s="52">
        <f t="shared" si="2"/>
        <v>200</v>
      </c>
      <c r="J7" s="53">
        <f t="shared" si="3"/>
        <v>31400</v>
      </c>
      <c r="K7" s="59" t="s">
        <v>115</v>
      </c>
      <c r="L7" s="37"/>
    </row>
    <row r="8" spans="3:12" s="38" customFormat="1" ht="23.25" customHeight="1" x14ac:dyDescent="0.25">
      <c r="C8" s="46" t="s">
        <v>36</v>
      </c>
      <c r="D8" s="30">
        <v>1</v>
      </c>
      <c r="E8" s="48">
        <v>227.99</v>
      </c>
      <c r="F8" s="49">
        <v>201</v>
      </c>
      <c r="G8" s="50" t="s">
        <v>63</v>
      </c>
      <c r="H8" s="51">
        <v>500</v>
      </c>
      <c r="I8" s="52">
        <f t="shared" si="2"/>
        <v>500</v>
      </c>
      <c r="J8" s="53">
        <f t="shared" si="3"/>
        <v>113995</v>
      </c>
      <c r="K8" s="59" t="s">
        <v>115</v>
      </c>
      <c r="L8" s="37"/>
    </row>
    <row r="9" spans="3:12" s="43" customFormat="1" ht="26.25" x14ac:dyDescent="0.25">
      <c r="C9" s="47" t="s">
        <v>1</v>
      </c>
      <c r="D9" s="39">
        <v>1</v>
      </c>
      <c r="E9" s="48">
        <v>195.79</v>
      </c>
      <c r="F9" s="49" t="s">
        <v>72</v>
      </c>
      <c r="G9" s="50" t="s">
        <v>73</v>
      </c>
      <c r="H9" s="51">
        <v>3000</v>
      </c>
      <c r="I9" s="52">
        <f t="shared" si="2"/>
        <v>3000</v>
      </c>
      <c r="J9" s="53">
        <f t="shared" si="3"/>
        <v>587370</v>
      </c>
      <c r="K9" s="59" t="s">
        <v>115</v>
      </c>
    </row>
    <row r="10" spans="3:12" s="43" customFormat="1" ht="23.25" customHeight="1" x14ac:dyDescent="0.25">
      <c r="C10" s="47" t="s">
        <v>2</v>
      </c>
      <c r="D10" s="39">
        <v>1</v>
      </c>
      <c r="E10" s="48">
        <v>206.27</v>
      </c>
      <c r="F10" s="49" t="s">
        <v>74</v>
      </c>
      <c r="G10" s="50" t="s">
        <v>75</v>
      </c>
      <c r="H10" s="51">
        <v>1500</v>
      </c>
      <c r="I10" s="52">
        <f t="shared" si="2"/>
        <v>1500</v>
      </c>
      <c r="J10" s="53">
        <f t="shared" si="3"/>
        <v>309405</v>
      </c>
      <c r="K10" s="59" t="s">
        <v>115</v>
      </c>
    </row>
    <row r="11" spans="3:12" s="38" customFormat="1" ht="23.25" customHeight="1" x14ac:dyDescent="0.25">
      <c r="C11" s="27" t="s">
        <v>15</v>
      </c>
      <c r="D11" s="30">
        <v>1</v>
      </c>
      <c r="E11" s="31">
        <v>267.8</v>
      </c>
      <c r="F11" s="32" t="s">
        <v>43</v>
      </c>
      <c r="G11" s="33" t="s">
        <v>44</v>
      </c>
      <c r="H11" s="54">
        <v>500</v>
      </c>
      <c r="I11" s="34">
        <f t="shared" si="0"/>
        <v>500</v>
      </c>
      <c r="J11" s="35">
        <f t="shared" si="1"/>
        <v>133900</v>
      </c>
      <c r="K11" s="36" t="s">
        <v>116</v>
      </c>
      <c r="L11" s="37"/>
    </row>
    <row r="12" spans="3:12" s="38" customFormat="1" ht="23.25" customHeight="1" x14ac:dyDescent="0.25">
      <c r="C12" s="28" t="s">
        <v>12</v>
      </c>
      <c r="D12" s="39">
        <v>1</v>
      </c>
      <c r="E12" s="31">
        <v>178.74</v>
      </c>
      <c r="F12" s="32" t="s">
        <v>90</v>
      </c>
      <c r="G12" s="33" t="s">
        <v>91</v>
      </c>
      <c r="H12" s="54">
        <v>2000</v>
      </c>
      <c r="I12" s="34">
        <f t="shared" si="0"/>
        <v>2000</v>
      </c>
      <c r="J12" s="35">
        <f t="shared" si="1"/>
        <v>357480</v>
      </c>
      <c r="K12" s="36" t="s">
        <v>116</v>
      </c>
      <c r="L12" s="60"/>
    </row>
    <row r="13" spans="3:12" s="38" customFormat="1" ht="24" customHeight="1" thickBot="1" x14ac:dyDescent="0.3">
      <c r="C13" s="27" t="s">
        <v>27</v>
      </c>
      <c r="D13" s="40">
        <v>1</v>
      </c>
      <c r="E13" s="31">
        <v>187.5</v>
      </c>
      <c r="F13" s="32">
        <v>248</v>
      </c>
      <c r="G13" s="33" t="s">
        <v>47</v>
      </c>
      <c r="H13" s="54">
        <v>100</v>
      </c>
      <c r="I13" s="34">
        <f t="shared" si="0"/>
        <v>100</v>
      </c>
      <c r="J13" s="35">
        <f t="shared" si="1"/>
        <v>18750</v>
      </c>
      <c r="K13" s="36" t="s">
        <v>116</v>
      </c>
      <c r="L13" s="37"/>
    </row>
    <row r="14" spans="3:12" s="38" customFormat="1" ht="23.25" customHeight="1" x14ac:dyDescent="0.25">
      <c r="C14" s="27" t="s">
        <v>28</v>
      </c>
      <c r="D14" s="30">
        <v>1</v>
      </c>
      <c r="E14" s="31">
        <v>283.75</v>
      </c>
      <c r="F14" s="32" t="s">
        <v>22</v>
      </c>
      <c r="G14" s="33" t="s">
        <v>39</v>
      </c>
      <c r="H14" s="54">
        <v>100</v>
      </c>
      <c r="I14" s="34">
        <f t="shared" si="0"/>
        <v>100</v>
      </c>
      <c r="J14" s="35">
        <f t="shared" si="1"/>
        <v>28375</v>
      </c>
      <c r="K14" s="36" t="s">
        <v>116</v>
      </c>
      <c r="L14" s="37"/>
    </row>
    <row r="15" spans="3:12" ht="26.25" x14ac:dyDescent="0.25">
      <c r="C15" s="27" t="s">
        <v>29</v>
      </c>
      <c r="D15" s="15">
        <v>1</v>
      </c>
      <c r="E15" s="19">
        <v>287.02999999999997</v>
      </c>
      <c r="F15" s="6">
        <v>243</v>
      </c>
      <c r="G15" s="7" t="s">
        <v>56</v>
      </c>
      <c r="H15" s="54">
        <v>20</v>
      </c>
      <c r="I15" s="20">
        <f t="shared" si="0"/>
        <v>20</v>
      </c>
      <c r="J15" s="21">
        <f t="shared" si="1"/>
        <v>5740.5999999999995</v>
      </c>
      <c r="K15" s="36" t="s">
        <v>116</v>
      </c>
      <c r="L15" s="26"/>
    </row>
    <row r="16" spans="3:12" ht="23.25" customHeight="1" x14ac:dyDescent="0.25">
      <c r="C16" s="27" t="s">
        <v>17</v>
      </c>
      <c r="D16" s="15">
        <v>1</v>
      </c>
      <c r="E16" s="19">
        <v>265.49</v>
      </c>
      <c r="F16" s="6" t="s">
        <v>52</v>
      </c>
      <c r="G16" s="7" t="s">
        <v>53</v>
      </c>
      <c r="H16" s="54">
        <v>180</v>
      </c>
      <c r="I16" s="20">
        <f t="shared" si="0"/>
        <v>180</v>
      </c>
      <c r="J16" s="21">
        <f t="shared" si="1"/>
        <v>47788.200000000004</v>
      </c>
      <c r="K16" s="36" t="s">
        <v>116</v>
      </c>
      <c r="L16" s="26"/>
    </row>
    <row r="17" spans="3:12" s="38" customFormat="1" ht="23.25" customHeight="1" x14ac:dyDescent="0.25">
      <c r="C17" s="27" t="s">
        <v>18</v>
      </c>
      <c r="D17" s="30">
        <v>1</v>
      </c>
      <c r="E17" s="31">
        <v>281.69</v>
      </c>
      <c r="F17" s="32" t="s">
        <v>54</v>
      </c>
      <c r="G17" s="33" t="s">
        <v>55</v>
      </c>
      <c r="H17" s="54">
        <v>50</v>
      </c>
      <c r="I17" s="34">
        <f t="shared" si="0"/>
        <v>50</v>
      </c>
      <c r="J17" s="35">
        <f t="shared" si="1"/>
        <v>14084.5</v>
      </c>
      <c r="K17" s="36" t="s">
        <v>116</v>
      </c>
      <c r="L17" s="37"/>
    </row>
    <row r="18" spans="3:12" s="38" customFormat="1" ht="26.25" x14ac:dyDescent="0.25">
      <c r="C18" s="27" t="s">
        <v>32</v>
      </c>
      <c r="D18" s="42">
        <v>0.28000000000000003</v>
      </c>
      <c r="E18" s="31">
        <v>97.58</v>
      </c>
      <c r="F18" s="32" t="s">
        <v>25</v>
      </c>
      <c r="G18" s="33" t="s">
        <v>59</v>
      </c>
      <c r="H18" s="55">
        <v>600</v>
      </c>
      <c r="I18" s="34">
        <f t="shared" si="0"/>
        <v>168.00000000000003</v>
      </c>
      <c r="J18" s="35">
        <f t="shared" si="1"/>
        <v>58548</v>
      </c>
      <c r="K18" s="36" t="s">
        <v>116</v>
      </c>
      <c r="L18" s="37"/>
    </row>
    <row r="19" spans="3:12" s="38" customFormat="1" ht="23.25" customHeight="1" x14ac:dyDescent="0.25">
      <c r="C19" s="27" t="s">
        <v>31</v>
      </c>
      <c r="D19" s="42">
        <v>0.42</v>
      </c>
      <c r="E19" s="31">
        <v>106.56</v>
      </c>
      <c r="F19" s="32" t="s">
        <v>24</v>
      </c>
      <c r="G19" s="33" t="s">
        <v>58</v>
      </c>
      <c r="H19" s="55">
        <v>600</v>
      </c>
      <c r="I19" s="34">
        <f t="shared" si="0"/>
        <v>252</v>
      </c>
      <c r="J19" s="35">
        <f t="shared" si="1"/>
        <v>63936</v>
      </c>
      <c r="K19" s="36" t="s">
        <v>116</v>
      </c>
      <c r="L19" s="37"/>
    </row>
    <row r="20" spans="3:12" s="38" customFormat="1" ht="23.25" customHeight="1" x14ac:dyDescent="0.25">
      <c r="C20" s="27" t="s">
        <v>30</v>
      </c>
      <c r="D20" s="42">
        <v>0.42</v>
      </c>
      <c r="E20" s="31">
        <v>91.28</v>
      </c>
      <c r="F20" s="32" t="s">
        <v>23</v>
      </c>
      <c r="G20" s="33" t="s">
        <v>57</v>
      </c>
      <c r="H20" s="55">
        <v>2000</v>
      </c>
      <c r="I20" s="34">
        <f t="shared" si="0"/>
        <v>840</v>
      </c>
      <c r="J20" s="35">
        <f t="shared" si="1"/>
        <v>182560</v>
      </c>
      <c r="K20" s="36" t="s">
        <v>116</v>
      </c>
      <c r="L20" s="37"/>
    </row>
    <row r="21" spans="3:12" s="38" customFormat="1" ht="23.25" customHeight="1" x14ac:dyDescent="0.25">
      <c r="C21" s="27" t="s">
        <v>33</v>
      </c>
      <c r="D21" s="30">
        <v>1</v>
      </c>
      <c r="E21" s="31">
        <v>157</v>
      </c>
      <c r="F21" s="32">
        <v>219</v>
      </c>
      <c r="G21" s="33" t="s">
        <v>60</v>
      </c>
      <c r="H21" s="54">
        <v>2000</v>
      </c>
      <c r="I21" s="34">
        <f t="shared" si="0"/>
        <v>2000</v>
      </c>
      <c r="J21" s="35">
        <f t="shared" si="1"/>
        <v>314000</v>
      </c>
      <c r="K21" s="36" t="s">
        <v>116</v>
      </c>
      <c r="L21" s="60"/>
    </row>
    <row r="22" spans="3:12" s="38" customFormat="1" ht="26.25" x14ac:dyDescent="0.25">
      <c r="C22" s="27" t="s">
        <v>34</v>
      </c>
      <c r="D22" s="30">
        <v>1</v>
      </c>
      <c r="E22" s="31">
        <v>157</v>
      </c>
      <c r="F22" s="32">
        <v>230</v>
      </c>
      <c r="G22" s="33" t="s">
        <v>61</v>
      </c>
      <c r="H22" s="54">
        <v>500</v>
      </c>
      <c r="I22" s="34">
        <f t="shared" si="0"/>
        <v>500</v>
      </c>
      <c r="J22" s="35">
        <f t="shared" ref="J22:J27" si="4">E22*H22</f>
        <v>78500</v>
      </c>
      <c r="K22" s="36" t="s">
        <v>116</v>
      </c>
      <c r="L22" s="37"/>
    </row>
    <row r="23" spans="3:12" s="38" customFormat="1" ht="26.25" x14ac:dyDescent="0.25">
      <c r="C23" s="27" t="s">
        <v>37</v>
      </c>
      <c r="D23" s="42">
        <v>0.45</v>
      </c>
      <c r="E23" s="31">
        <v>151.04</v>
      </c>
      <c r="F23" s="32" t="s">
        <v>26</v>
      </c>
      <c r="G23" s="33" t="s">
        <v>46</v>
      </c>
      <c r="H23" s="55">
        <v>320</v>
      </c>
      <c r="I23" s="34">
        <f t="shared" si="0"/>
        <v>144</v>
      </c>
      <c r="J23" s="35">
        <f t="shared" si="4"/>
        <v>48332.799999999996</v>
      </c>
      <c r="K23" s="36" t="s">
        <v>116</v>
      </c>
      <c r="L23" s="37"/>
    </row>
    <row r="24" spans="3:12" ht="24" customHeight="1" x14ac:dyDescent="0.25">
      <c r="C24" s="28" t="s">
        <v>99</v>
      </c>
      <c r="D24" s="14">
        <v>0.35</v>
      </c>
      <c r="E24" s="19">
        <v>181.52</v>
      </c>
      <c r="F24" s="6" t="s">
        <v>101</v>
      </c>
      <c r="G24" s="8" t="s">
        <v>102</v>
      </c>
      <c r="H24" s="55">
        <v>54</v>
      </c>
      <c r="I24" s="20">
        <f t="shared" si="0"/>
        <v>18.899999999999999</v>
      </c>
      <c r="J24" s="21">
        <f t="shared" si="4"/>
        <v>9802.08</v>
      </c>
      <c r="K24" s="36" t="s">
        <v>116</v>
      </c>
      <c r="L24" s="26"/>
    </row>
    <row r="25" spans="3:12" ht="24" customHeight="1" x14ac:dyDescent="0.25">
      <c r="C25" s="28" t="s">
        <v>38</v>
      </c>
      <c r="D25" s="14">
        <v>0.35</v>
      </c>
      <c r="E25" s="19">
        <v>104.17</v>
      </c>
      <c r="F25" s="6" t="s">
        <v>66</v>
      </c>
      <c r="G25" s="7" t="s">
        <v>67</v>
      </c>
      <c r="H25" s="55">
        <v>108</v>
      </c>
      <c r="I25" s="20">
        <f t="shared" si="0"/>
        <v>37.799999999999997</v>
      </c>
      <c r="J25" s="21">
        <f t="shared" si="4"/>
        <v>11250.36</v>
      </c>
      <c r="K25" s="36" t="s">
        <v>116</v>
      </c>
      <c r="L25" s="26"/>
    </row>
    <row r="26" spans="3:12" s="38" customFormat="1" ht="23.25" customHeight="1" x14ac:dyDescent="0.25">
      <c r="C26" s="28" t="s">
        <v>0</v>
      </c>
      <c r="D26" s="39">
        <v>1</v>
      </c>
      <c r="E26" s="31">
        <v>231.17</v>
      </c>
      <c r="F26" s="32" t="s">
        <v>64</v>
      </c>
      <c r="G26" s="33" t="s">
        <v>65</v>
      </c>
      <c r="H26" s="54">
        <v>1500</v>
      </c>
      <c r="I26" s="34">
        <f t="shared" ref="I26:I28" si="5">D26*H26</f>
        <v>1500</v>
      </c>
      <c r="J26" s="35">
        <f t="shared" si="4"/>
        <v>346755</v>
      </c>
      <c r="K26" s="36" t="s">
        <v>116</v>
      </c>
    </row>
    <row r="27" spans="3:12" ht="23.25" customHeight="1" x14ac:dyDescent="0.25">
      <c r="C27" s="28" t="s">
        <v>13</v>
      </c>
      <c r="D27" s="13">
        <v>1</v>
      </c>
      <c r="E27" s="19">
        <v>249.2</v>
      </c>
      <c r="F27" s="6" t="s">
        <v>70</v>
      </c>
      <c r="G27" s="7" t="s">
        <v>71</v>
      </c>
      <c r="H27" s="54">
        <v>200</v>
      </c>
      <c r="I27" s="20">
        <f t="shared" si="5"/>
        <v>200</v>
      </c>
      <c r="J27" s="21">
        <f t="shared" si="4"/>
        <v>49840</v>
      </c>
      <c r="K27" s="36" t="s">
        <v>116</v>
      </c>
    </row>
    <row r="28" spans="3:12" ht="23.25" customHeight="1" x14ac:dyDescent="0.25">
      <c r="C28" s="28" t="s">
        <v>14</v>
      </c>
      <c r="D28" s="13">
        <v>1</v>
      </c>
      <c r="E28" s="19">
        <v>211.74</v>
      </c>
      <c r="F28" s="6" t="s">
        <v>68</v>
      </c>
      <c r="G28" s="7" t="s">
        <v>69</v>
      </c>
      <c r="H28" s="54">
        <v>250</v>
      </c>
      <c r="I28" s="20">
        <f t="shared" si="5"/>
        <v>250</v>
      </c>
      <c r="J28" s="21">
        <f t="shared" ref="J28:J34" si="6">E28*H28</f>
        <v>52935</v>
      </c>
      <c r="K28" s="36" t="s">
        <v>116</v>
      </c>
    </row>
    <row r="29" spans="3:12" s="38" customFormat="1" ht="24" customHeight="1" x14ac:dyDescent="0.25">
      <c r="C29" s="28" t="s">
        <v>3</v>
      </c>
      <c r="D29" s="39">
        <v>1</v>
      </c>
      <c r="E29" s="31">
        <v>243.85</v>
      </c>
      <c r="F29" s="32" t="s">
        <v>76</v>
      </c>
      <c r="G29" s="33" t="s">
        <v>77</v>
      </c>
      <c r="H29" s="54">
        <v>300</v>
      </c>
      <c r="I29" s="34">
        <f t="shared" ref="I29:I33" si="7">D29*H29</f>
        <v>300</v>
      </c>
      <c r="J29" s="35">
        <f t="shared" si="6"/>
        <v>73155</v>
      </c>
      <c r="K29" s="36" t="s">
        <v>116</v>
      </c>
    </row>
    <row r="30" spans="3:12" s="43" customFormat="1" ht="24.75" customHeight="1" x14ac:dyDescent="0.25">
      <c r="C30" s="28" t="s">
        <v>4</v>
      </c>
      <c r="D30" s="39">
        <v>1</v>
      </c>
      <c r="E30" s="31">
        <v>255.31</v>
      </c>
      <c r="F30" s="32" t="s">
        <v>78</v>
      </c>
      <c r="G30" s="33" t="s">
        <v>79</v>
      </c>
      <c r="H30" s="54">
        <v>500</v>
      </c>
      <c r="I30" s="34">
        <f t="shared" si="7"/>
        <v>500</v>
      </c>
      <c r="J30" s="35">
        <f t="shared" si="6"/>
        <v>127655</v>
      </c>
      <c r="K30" s="36" t="s">
        <v>116</v>
      </c>
    </row>
    <row r="31" spans="3:12" s="43" customFormat="1" ht="24.75" customHeight="1" x14ac:dyDescent="0.25">
      <c r="C31" s="28" t="s">
        <v>5</v>
      </c>
      <c r="D31" s="42">
        <v>0.35</v>
      </c>
      <c r="E31" s="31">
        <v>125.6</v>
      </c>
      <c r="F31" s="32" t="s">
        <v>96</v>
      </c>
      <c r="G31" s="33" t="s">
        <v>97</v>
      </c>
      <c r="H31" s="55">
        <v>70</v>
      </c>
      <c r="I31" s="34">
        <f t="shared" si="7"/>
        <v>24.5</v>
      </c>
      <c r="J31" s="35">
        <f t="shared" si="6"/>
        <v>8792</v>
      </c>
      <c r="K31" s="36" t="s">
        <v>116</v>
      </c>
    </row>
    <row r="32" spans="3:12" s="43" customFormat="1" ht="24" customHeight="1" x14ac:dyDescent="0.25">
      <c r="C32" s="28" t="s">
        <v>6</v>
      </c>
      <c r="D32" s="39">
        <v>1</v>
      </c>
      <c r="E32" s="31">
        <v>251.86</v>
      </c>
      <c r="F32" s="32" t="s">
        <v>80</v>
      </c>
      <c r="G32" s="33" t="s">
        <v>81</v>
      </c>
      <c r="H32" s="54">
        <v>1000</v>
      </c>
      <c r="I32" s="34">
        <f t="shared" si="7"/>
        <v>1000</v>
      </c>
      <c r="J32" s="35">
        <f t="shared" si="6"/>
        <v>251860</v>
      </c>
      <c r="K32" s="36" t="s">
        <v>116</v>
      </c>
    </row>
    <row r="33" spans="3:11" s="38" customFormat="1" ht="23.25" customHeight="1" x14ac:dyDescent="0.25">
      <c r="C33" s="28" t="s">
        <v>7</v>
      </c>
      <c r="D33" s="42">
        <v>0.35</v>
      </c>
      <c r="E33" s="31">
        <v>121.47</v>
      </c>
      <c r="F33" s="32" t="s">
        <v>82</v>
      </c>
      <c r="G33" s="33" t="s">
        <v>83</v>
      </c>
      <c r="H33" s="55">
        <v>108</v>
      </c>
      <c r="I33" s="34">
        <f t="shared" si="7"/>
        <v>37.799999999999997</v>
      </c>
      <c r="J33" s="35">
        <f t="shared" si="6"/>
        <v>13118.76</v>
      </c>
      <c r="K33" s="36" t="s">
        <v>116</v>
      </c>
    </row>
    <row r="34" spans="3:11" ht="24.75" customHeight="1" x14ac:dyDescent="0.25">
      <c r="C34" s="28" t="s">
        <v>113</v>
      </c>
      <c r="D34" s="13">
        <v>1</v>
      </c>
      <c r="E34" s="19">
        <v>90.11</v>
      </c>
      <c r="F34" s="6" t="s">
        <v>84</v>
      </c>
      <c r="G34" s="7" t="s">
        <v>85</v>
      </c>
      <c r="H34" s="54">
        <v>54</v>
      </c>
      <c r="I34" s="34">
        <v>18.899999999999999</v>
      </c>
      <c r="J34" s="21">
        <f t="shared" si="6"/>
        <v>4865.9399999999996</v>
      </c>
      <c r="K34" s="36" t="s">
        <v>116</v>
      </c>
    </row>
    <row r="35" spans="3:11" ht="23.25" customHeight="1" x14ac:dyDescent="0.25">
      <c r="C35" s="28" t="s">
        <v>8</v>
      </c>
      <c r="D35" s="13">
        <v>1</v>
      </c>
      <c r="E35" s="19">
        <v>278.36</v>
      </c>
      <c r="F35" s="6"/>
      <c r="G35" s="7" t="s">
        <v>109</v>
      </c>
      <c r="H35" s="54">
        <v>30</v>
      </c>
      <c r="I35" s="20">
        <f t="shared" ref="I35:I40" si="8">D35*H35</f>
        <v>30</v>
      </c>
      <c r="J35" s="21">
        <f t="shared" ref="J35:J40" si="9">E35*H35</f>
        <v>8350.8000000000011</v>
      </c>
      <c r="K35" s="36" t="s">
        <v>116</v>
      </c>
    </row>
    <row r="36" spans="3:11" ht="23.25" customHeight="1" x14ac:dyDescent="0.25">
      <c r="C36" s="28" t="s">
        <v>9</v>
      </c>
      <c r="D36" s="14">
        <v>0.17</v>
      </c>
      <c r="E36" s="19">
        <v>108.92</v>
      </c>
      <c r="F36" s="6" t="s">
        <v>86</v>
      </c>
      <c r="G36" s="7" t="s">
        <v>87</v>
      </c>
      <c r="H36" s="55">
        <v>510</v>
      </c>
      <c r="I36" s="20">
        <f t="shared" si="8"/>
        <v>86.7</v>
      </c>
      <c r="J36" s="21">
        <f t="shared" si="9"/>
        <v>55549.200000000004</v>
      </c>
      <c r="K36" s="36" t="s">
        <v>116</v>
      </c>
    </row>
    <row r="37" spans="3:11" s="43" customFormat="1" ht="23.25" customHeight="1" x14ac:dyDescent="0.25">
      <c r="C37" s="28" t="s">
        <v>10</v>
      </c>
      <c r="D37" s="39">
        <v>1</v>
      </c>
      <c r="E37" s="31">
        <v>219.83</v>
      </c>
      <c r="F37" s="32" t="s">
        <v>88</v>
      </c>
      <c r="G37" s="33" t="s">
        <v>89</v>
      </c>
      <c r="H37" s="54">
        <v>500</v>
      </c>
      <c r="I37" s="34">
        <f t="shared" si="8"/>
        <v>500</v>
      </c>
      <c r="J37" s="35">
        <f t="shared" si="9"/>
        <v>109915</v>
      </c>
      <c r="K37" s="36" t="s">
        <v>116</v>
      </c>
    </row>
    <row r="38" spans="3:11" s="45" customFormat="1" ht="27" customHeight="1" x14ac:dyDescent="0.25">
      <c r="C38" s="28" t="s">
        <v>11</v>
      </c>
      <c r="D38" s="39">
        <v>0.4</v>
      </c>
      <c r="E38" s="31">
        <v>84.65</v>
      </c>
      <c r="F38" s="32" t="s">
        <v>92</v>
      </c>
      <c r="G38" s="33" t="s">
        <v>93</v>
      </c>
      <c r="H38" s="55">
        <v>200</v>
      </c>
      <c r="I38" s="34">
        <f t="shared" si="8"/>
        <v>80</v>
      </c>
      <c r="J38" s="35">
        <f t="shared" si="9"/>
        <v>16930</v>
      </c>
      <c r="K38" s="36" t="s">
        <v>116</v>
      </c>
    </row>
    <row r="39" spans="3:11" s="43" customFormat="1" ht="25.5" customHeight="1" x14ac:dyDescent="0.25">
      <c r="C39" s="29" t="s">
        <v>104</v>
      </c>
      <c r="D39" s="39">
        <v>0.4</v>
      </c>
      <c r="E39" s="31">
        <v>92.79</v>
      </c>
      <c r="F39" s="32" t="s">
        <v>107</v>
      </c>
      <c r="G39" s="44" t="s">
        <v>108</v>
      </c>
      <c r="H39" s="55">
        <v>60</v>
      </c>
      <c r="I39" s="34">
        <f t="shared" si="8"/>
        <v>24</v>
      </c>
      <c r="J39" s="35">
        <f t="shared" si="9"/>
        <v>5567.4000000000005</v>
      </c>
      <c r="K39" s="36" t="s">
        <v>116</v>
      </c>
    </row>
    <row r="40" spans="3:11" s="43" customFormat="1" ht="26.25" customHeight="1" thickBot="1" x14ac:dyDescent="0.3">
      <c r="C40" s="29" t="s">
        <v>103</v>
      </c>
      <c r="D40" s="39">
        <v>0.4</v>
      </c>
      <c r="E40" s="31">
        <v>92.79</v>
      </c>
      <c r="F40" s="32" t="s">
        <v>105</v>
      </c>
      <c r="G40" s="44" t="s">
        <v>106</v>
      </c>
      <c r="H40" s="55">
        <v>300</v>
      </c>
      <c r="I40" s="34">
        <f t="shared" si="8"/>
        <v>120</v>
      </c>
      <c r="J40" s="35">
        <f t="shared" si="9"/>
        <v>27837.000000000004</v>
      </c>
      <c r="K40" s="36" t="s">
        <v>116</v>
      </c>
    </row>
    <row r="41" spans="3:11" ht="24" customHeight="1" thickBot="1" x14ac:dyDescent="0.3">
      <c r="C41" s="61" t="s">
        <v>98</v>
      </c>
      <c r="D41" s="62"/>
      <c r="E41" s="63"/>
      <c r="F41" s="63"/>
      <c r="G41" s="64"/>
      <c r="H41" s="56">
        <f>SUM(H24:H40,H21:H23,H15:H17,H14:H14,H3:H13,H18:H20)</f>
        <v>21314</v>
      </c>
      <c r="I41" s="57">
        <f>SUM(I24:I40,I21:I23,I15:I17,I14:I14,I3:I13,I18:I20)</f>
        <v>18182.599999999999</v>
      </c>
      <c r="J41" s="58">
        <f>SUM(J24:J40,J21:J23,J15:J17,J14:J14,J3:J13,J18:J20)</f>
        <v>3921787.6399999997</v>
      </c>
    </row>
  </sheetData>
  <sortState xmlns:xlrd2="http://schemas.microsoft.com/office/spreadsheetml/2017/richdata2" ref="C24:J40">
    <sortCondition ref="C25:C40"/>
  </sortState>
  <mergeCells count="1">
    <mergeCell ref="C41:G41"/>
  </mergeCells>
  <pageMargins left="0" right="0" top="0" bottom="0" header="0" footer="0"/>
  <pageSetup paperSize="9" scale="2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2023-08-15T09:27:37Z</dcterms:modified>
</cp:coreProperties>
</file>