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5280996-AF3F-49E2-983D-95223B24FB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J7" i="2"/>
  <c r="I7" i="2"/>
  <c r="J6" i="2"/>
  <c r="I6" i="2"/>
  <c r="J5" i="2"/>
  <c r="I5" i="2"/>
  <c r="J4" i="2"/>
  <c r="I4" i="2"/>
  <c r="J3" i="2"/>
  <c r="I3" i="2"/>
  <c r="I8" i="2" l="1"/>
  <c r="J8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9" i="2"/>
  <c r="I18" i="2" s="1"/>
  <c r="J9" i="2"/>
  <c r="J18" i="2" l="1"/>
</calcChain>
</file>

<file path=xl/sharedStrings.xml><?xml version="1.0" encoding="utf-8"?>
<sst xmlns="http://schemas.openxmlformats.org/spreadsheetml/2006/main" count="65" uniqueCount="52">
  <si>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</si>
  <si>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</si>
  <si>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</si>
  <si>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</si>
  <si>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</si>
  <si>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</si>
  <si>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</si>
  <si>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</si>
  <si>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</si>
  <si>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</si>
  <si>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</si>
  <si>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</si>
  <si>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</si>
  <si>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Бух. Код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</si>
  <si>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</si>
  <si>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</si>
  <si>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</si>
  <si>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</si>
  <si>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016</t>
  </si>
  <si>
    <t>017</t>
  </si>
  <si>
    <t xml:space="preserve">БП-15796   </t>
  </si>
  <si>
    <t xml:space="preserve">БП-15795   </t>
  </si>
  <si>
    <t>БП-20449</t>
  </si>
  <si>
    <t>БП-20462</t>
  </si>
  <si>
    <t>БП-20450</t>
  </si>
  <si>
    <t>БП-20487</t>
  </si>
  <si>
    <t>200</t>
  </si>
  <si>
    <t>БП-17483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</si>
  <si>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</si>
  <si>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</si>
  <si>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</si>
  <si>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</si>
  <si>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</si>
  <si>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</si>
  <si>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</si>
  <si>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</si>
  <si>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</si>
  <si>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</si>
  <si>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250</t>
  </si>
  <si>
    <t>БП-20708</t>
  </si>
  <si>
    <t>255</t>
  </si>
  <si>
    <t>БП-20611</t>
  </si>
  <si>
    <t>281</t>
  </si>
  <si>
    <t>БП-21839</t>
  </si>
  <si>
    <t>Вес, кг</t>
  </si>
  <si>
    <t>Сумма, руб</t>
  </si>
  <si>
    <t>ИТОГО:</t>
  </si>
  <si>
    <t>ЗАКАЗ</t>
  </si>
  <si>
    <t xml:space="preserve">Прайс </t>
  </si>
  <si>
    <t>КРЫМ</t>
  </si>
  <si>
    <t>Сочи</t>
  </si>
  <si>
    <t>от 16.08.23. Днр на Мариуполь, на понедельник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</si>
</sst>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00"/>
      <name val="Arial"/>
      <family val="2"/>
      <charset val="204"/>
    </font>
    <font>
      <sz val="14"/>
      <color rgb="FF000000"/>
      <name val="Arial"/>
      <family val="2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/>
      <right/>
      <top style="medium">
        <color indexed="64"/>
      </top>
      <bottom/>
      <diagonal/>
    </border>
    <border>
      <left style="thin">
        <color rgb="FFB3AC86"/>
      </left>
      <right style="medium">
        <color indexed="64"/>
      </right>
      <top style="medium">
        <color indexed="64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82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3" fillId="0" borderId="0" xfId="0" applyNumberFormat="1" applyFont="1"/>
    <xf numFmtId="167" fontId="0" fillId="24" borderId="0" xfId="0" applyNumberFormat="1" applyFill="1"/>
    <xf numFmtId="0" fontId="34" fillId="25" borderId="16" xfId="0" applyFont="1" applyFill="1" applyBorder="1" applyAlignment="1">
      <alignment horizontal="center" vertical="center"/>
    </xf>
    <xf numFmtId="49" fontId="33" fillId="25" borderId="27" xfId="0" applyNumberFormat="1" applyFont="1" applyFill="1" applyBorder="1" applyAlignment="1">
      <alignment horizontal="center" vertical="center" wrapText="1"/>
    </xf>
    <xf numFmtId="0" fontId="33" fillId="25" borderId="28" xfId="0" applyFont="1" applyFill="1" applyBorder="1" applyAlignment="1">
      <alignment horizontal="center" vertical="center" wrapText="1"/>
    </xf>
    <xf numFmtId="168" fontId="41" fillId="26" borderId="15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 applyAlignment="1">
      <alignment horizontal="center" vertical="center"/>
    </xf>
    <xf numFmtId="167" fontId="41" fillId="0" borderId="15" xfId="0" applyNumberFormat="1" applyFont="1" applyBorder="1" applyAlignment="1">
      <alignment horizontal="center" vertical="center"/>
    </xf>
    <xf numFmtId="167" fontId="41" fillId="25" borderId="26" xfId="0" applyNumberFormat="1" applyFont="1" applyFill="1" applyBorder="1" applyAlignment="1">
      <alignment horizontal="center" vertical="center" wrapText="1"/>
    </xf>
    <xf numFmtId="0" fontId="41" fillId="25" borderId="16" xfId="0" applyNumberFormat="1" applyFont="1" applyFill="1" applyBorder="1" applyAlignment="1">
      <alignment horizontal="center" vertical="center" wrapText="1"/>
    </xf>
    <xf numFmtId="2" fontId="45" fillId="25" borderId="28" xfId="0" applyNumberFormat="1" applyFont="1" applyFill="1" applyBorder="1" applyAlignment="1">
      <alignment horizontal="center" vertical="center" wrapText="1"/>
    </xf>
    <xf numFmtId="167" fontId="46" fillId="25" borderId="28" xfId="0" applyNumberFormat="1" applyFont="1" applyFill="1" applyBorder="1" applyAlignment="1">
      <alignment horizontal="center" vertical="center" wrapText="1"/>
    </xf>
    <xf numFmtId="0" fontId="35" fillId="0" borderId="12" xfId="1952" applyFont="1" applyFill="1" applyBorder="1" applyAlignment="1">
      <alignment horizontal="left" vertical="center"/>
    </xf>
    <xf numFmtId="0" fontId="35" fillId="0" borderId="12" xfId="1952" applyNumberFormat="1" applyFont="1" applyFill="1" applyBorder="1" applyAlignment="1">
      <alignment horizontal="left" vertical="top"/>
    </xf>
    <xf numFmtId="0" fontId="39" fillId="0" borderId="21" xfId="1952" applyFont="1" applyFill="1" applyBorder="1" applyAlignment="1">
      <alignment horizontal="center" vertical="center"/>
    </xf>
    <xf numFmtId="167" fontId="32" fillId="0" borderId="12" xfId="0" applyNumberFormat="1" applyFont="1" applyFill="1" applyBorder="1" applyAlignment="1">
      <alignment horizontal="center" vertical="center"/>
    </xf>
    <xf numFmtId="49" fontId="32" fillId="0" borderId="17" xfId="0" applyNumberFormat="1" applyFont="1" applyFill="1" applyBorder="1" applyAlignment="1">
      <alignment horizontal="center" vertical="center"/>
    </xf>
    <xf numFmtId="0" fontId="36" fillId="0" borderId="19" xfId="1953" applyNumberFormat="1" applyFont="1" applyFill="1" applyBorder="1" applyAlignment="1">
      <alignment horizontal="center" vertical="center" wrapText="1"/>
    </xf>
    <xf numFmtId="168" fontId="38" fillId="0" borderId="12" xfId="0" applyNumberFormat="1" applyFont="1" applyFill="1" applyBorder="1" applyAlignment="1">
      <alignment horizontal="center" vertical="center"/>
    </xf>
    <xf numFmtId="168" fontId="44" fillId="0" borderId="12" xfId="0" applyNumberFormat="1" applyFont="1" applyFill="1" applyBorder="1" applyAlignment="1">
      <alignment horizontal="center" vertical="center"/>
    </xf>
    <xf numFmtId="167" fontId="42" fillId="0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39" fillId="0" borderId="21" xfId="1952" applyNumberFormat="1" applyFont="1" applyFill="1" applyBorder="1" applyAlignment="1">
      <alignment horizontal="center" vertical="center"/>
    </xf>
    <xf numFmtId="0" fontId="39" fillId="0" borderId="23" xfId="1952" applyFont="1" applyFill="1" applyBorder="1" applyAlignment="1">
      <alignment horizontal="center" vertical="center"/>
    </xf>
    <xf numFmtId="1" fontId="3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top"/>
    </xf>
    <xf numFmtId="0" fontId="35" fillId="27" borderId="12" xfId="1952" applyFont="1" applyFill="1" applyBorder="1" applyAlignment="1">
      <alignment horizontal="left" vertical="center"/>
    </xf>
    <xf numFmtId="0" fontId="35" fillId="27" borderId="12" xfId="1952" applyNumberFormat="1" applyFont="1" applyFill="1" applyBorder="1" applyAlignment="1">
      <alignment horizontal="left" vertical="top"/>
    </xf>
    <xf numFmtId="167" fontId="32" fillId="27" borderId="12" xfId="0" applyNumberFormat="1" applyFont="1" applyFill="1" applyBorder="1" applyAlignment="1">
      <alignment horizontal="center" vertical="center"/>
    </xf>
    <xf numFmtId="49" fontId="32" fillId="27" borderId="17" xfId="0" applyNumberFormat="1" applyFont="1" applyFill="1" applyBorder="1" applyAlignment="1">
      <alignment horizontal="center" vertical="center"/>
    </xf>
    <xf numFmtId="0" fontId="36" fillId="27" borderId="19" xfId="1953" applyNumberFormat="1" applyFont="1" applyFill="1" applyBorder="1" applyAlignment="1">
      <alignment horizontal="center" vertical="center" wrapText="1"/>
    </xf>
    <xf numFmtId="168" fontId="38" fillId="27" borderId="12" xfId="0" applyNumberFormat="1" applyFont="1" applyFill="1" applyBorder="1" applyAlignment="1">
      <alignment horizontal="center" vertical="center"/>
    </xf>
    <xf numFmtId="168" fontId="44" fillId="27" borderId="12" xfId="0" applyNumberFormat="1" applyFont="1" applyFill="1" applyBorder="1" applyAlignment="1">
      <alignment horizontal="center" vertical="center"/>
    </xf>
    <xf numFmtId="167" fontId="42" fillId="27" borderId="12" xfId="0" applyNumberFormat="1" applyFont="1" applyFill="1" applyBorder="1" applyAlignment="1">
      <alignment horizontal="center" vertical="center"/>
    </xf>
    <xf numFmtId="0" fontId="39" fillId="27" borderId="21" xfId="1952" applyFont="1" applyFill="1" applyBorder="1" applyAlignment="1">
      <alignment horizontal="center" vertical="center"/>
    </xf>
    <xf numFmtId="0" fontId="39" fillId="27" borderId="21" xfId="1952" applyNumberFormat="1" applyFont="1" applyFill="1" applyBorder="1" applyAlignment="1">
      <alignment horizontal="center" vertical="center"/>
    </xf>
    <xf numFmtId="0" fontId="40" fillId="25" borderId="16" xfId="0" applyFont="1" applyFill="1" applyBorder="1" applyAlignment="1">
      <alignment horizontal="center" vertical="center"/>
    </xf>
    <xf numFmtId="0" fontId="35" fillId="0" borderId="31" xfId="1952" applyFont="1" applyFill="1" applyBorder="1" applyAlignment="1">
      <alignment horizontal="left" vertical="center"/>
    </xf>
    <xf numFmtId="167" fontId="32" fillId="0" borderId="31" xfId="0" applyNumberFormat="1" applyFont="1" applyFill="1" applyBorder="1" applyAlignment="1">
      <alignment horizontal="center" vertical="center"/>
    </xf>
    <xf numFmtId="49" fontId="32" fillId="0" borderId="32" xfId="0" applyNumberFormat="1" applyFont="1" applyFill="1" applyBorder="1" applyAlignment="1">
      <alignment horizontal="center" vertical="center"/>
    </xf>
    <xf numFmtId="0" fontId="36" fillId="0" borderId="33" xfId="1953" applyNumberFormat="1" applyFont="1" applyFill="1" applyBorder="1" applyAlignment="1">
      <alignment horizontal="center" vertical="center" wrapText="1"/>
    </xf>
    <xf numFmtId="168" fontId="38" fillId="0" borderId="31" xfId="0" applyNumberFormat="1" applyFont="1" applyFill="1" applyBorder="1" applyAlignment="1">
      <alignment horizontal="center" vertical="center"/>
    </xf>
    <xf numFmtId="168" fontId="44" fillId="0" borderId="31" xfId="0" applyNumberFormat="1" applyFont="1" applyFill="1" applyBorder="1" applyAlignment="1">
      <alignment horizontal="center" vertical="center"/>
    </xf>
    <xf numFmtId="167" fontId="42" fillId="0" borderId="31" xfId="0" applyNumberFormat="1" applyFont="1" applyFill="1" applyBorder="1" applyAlignment="1">
      <alignment horizontal="center" vertical="center"/>
    </xf>
    <xf numFmtId="0" fontId="35" fillId="27" borderId="10" xfId="1952" applyFont="1" applyFill="1" applyBorder="1" applyAlignment="1">
      <alignment horizontal="left" vertical="center"/>
    </xf>
    <xf numFmtId="0" fontId="39" fillId="27" borderId="35" xfId="1952" applyFont="1" applyFill="1" applyBorder="1" applyAlignment="1">
      <alignment horizontal="center" vertical="center"/>
    </xf>
    <xf numFmtId="167" fontId="32" fillId="27" borderId="10" xfId="0" applyNumberFormat="1" applyFont="1" applyFill="1" applyBorder="1" applyAlignment="1">
      <alignment horizontal="center" vertical="center"/>
    </xf>
    <xf numFmtId="49" fontId="32" fillId="27" borderId="24" xfId="0" applyNumberFormat="1" applyFont="1" applyFill="1" applyBorder="1" applyAlignment="1">
      <alignment horizontal="center" vertical="center"/>
    </xf>
    <xf numFmtId="0" fontId="36" fillId="27" borderId="25" xfId="1953" applyNumberFormat="1" applyFont="1" applyFill="1" applyBorder="1" applyAlignment="1">
      <alignment horizontal="center" vertical="center" wrapText="1"/>
    </xf>
    <xf numFmtId="168" fontId="38" fillId="27" borderId="10" xfId="0" applyNumberFormat="1" applyFont="1" applyFill="1" applyBorder="1" applyAlignment="1">
      <alignment horizontal="center" vertical="center"/>
    </xf>
    <xf numFmtId="168" fontId="44" fillId="27" borderId="10" xfId="0" applyNumberFormat="1" applyFont="1" applyFill="1" applyBorder="1" applyAlignment="1">
      <alignment horizontal="center" vertical="center"/>
    </xf>
    <xf numFmtId="167" fontId="42" fillId="27" borderId="10" xfId="0" applyNumberFormat="1" applyFont="1" applyFill="1" applyBorder="1" applyAlignment="1">
      <alignment horizontal="center" vertical="center"/>
    </xf>
    <xf numFmtId="0" fontId="47" fillId="27" borderId="36" xfId="0" applyFont="1" applyFill="1" applyBorder="1" applyAlignment="1">
      <alignment horizontal="left" vertical="top" wrapText="1" indent="1"/>
    </xf>
    <xf numFmtId="0" fontId="47" fillId="27" borderId="37" xfId="0" applyFont="1" applyFill="1" applyBorder="1" applyAlignment="1">
      <alignment horizontal="left" vertical="top" wrapText="1" indent="1"/>
    </xf>
    <xf numFmtId="0" fontId="35" fillId="27" borderId="11" xfId="1952" applyNumberFormat="1" applyFont="1" applyFill="1" applyBorder="1" applyAlignment="1">
      <alignment horizontal="left" vertical="top"/>
    </xf>
    <xf numFmtId="0" fontId="39" fillId="27" borderId="22" xfId="1952" applyNumberFormat="1" applyFont="1" applyFill="1" applyBorder="1" applyAlignment="1">
      <alignment horizontal="center" vertical="center"/>
    </xf>
    <xf numFmtId="167" fontId="32" fillId="27" borderId="11" xfId="0" applyNumberFormat="1" applyFont="1" applyFill="1" applyBorder="1" applyAlignment="1">
      <alignment horizontal="center" vertical="center"/>
    </xf>
    <xf numFmtId="49" fontId="32" fillId="27" borderId="18" xfId="0" applyNumberFormat="1" applyFont="1" applyFill="1" applyBorder="1" applyAlignment="1">
      <alignment horizontal="center" vertical="center"/>
    </xf>
    <xf numFmtId="0" fontId="36" fillId="27" borderId="20" xfId="1953" applyNumberFormat="1" applyFont="1" applyFill="1" applyBorder="1" applyAlignment="1">
      <alignment horizontal="center" vertical="center" wrapText="1"/>
    </xf>
    <xf numFmtId="168" fontId="38" fillId="27" borderId="11" xfId="0" applyNumberFormat="1" applyFont="1" applyFill="1" applyBorder="1" applyAlignment="1">
      <alignment horizontal="center" vertical="center"/>
    </xf>
    <xf numFmtId="168" fontId="44" fillId="27" borderId="11" xfId="0" applyNumberFormat="1" applyFont="1" applyFill="1" applyBorder="1" applyAlignment="1">
      <alignment horizontal="center" vertical="center"/>
    </xf>
    <xf numFmtId="167" fontId="42" fillId="27" borderId="11" xfId="0" applyNumberFormat="1" applyFont="1" applyFill="1" applyBorder="1" applyAlignment="1">
      <alignment horizontal="center" vertical="center"/>
    </xf>
    <xf numFmtId="0" fontId="47" fillId="27" borderId="38" xfId="0" applyFont="1" applyFill="1" applyBorder="1" applyAlignment="1">
      <alignment horizontal="left" vertical="top" wrapText="1" indent="1"/>
    </xf>
    <xf numFmtId="0" fontId="48" fillId="0" borderId="34" xfId="0" applyFont="1" applyFill="1" applyBorder="1" applyAlignment="1">
      <alignment horizontal="left" vertical="top" wrapText="1" indent="1"/>
    </xf>
    <xf numFmtId="0" fontId="49" fillId="0" borderId="0" xfId="0" applyFont="1" applyAlignment="1">
      <alignment horizontal="center" vertical="top" wrapText="1"/>
    </xf>
    <xf numFmtId="0" fontId="37" fillId="0" borderId="29" xfId="1953" applyNumberFormat="1" applyFont="1" applyFill="1" applyBorder="1" applyAlignment="1">
      <alignment horizontal="right" vertical="center" wrapText="1"/>
    </xf>
    <xf numFmtId="0" fontId="37" fillId="0" borderId="14" xfId="1953" applyNumberFormat="1" applyFont="1" applyFill="1" applyBorder="1" applyAlignment="1">
      <alignment horizontal="right" vertical="center" wrapText="1"/>
    </xf>
    <xf numFmtId="0" fontId="37" fillId="0" borderId="30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50" fillId="0" borderId="0" xfId="0" applyFont="1"/>
    <xf numFmtId="1" fontId="51" fillId="0" borderId="0" xfId="0" applyNumberFormat="1" applyFont="1" applyFill="1" applyAlignment="1">
      <alignment horizontal="center" vertical="center"/>
    </xf>
    <xf numFmtId="0" fontId="50" fillId="0" borderId="0" xfId="0" applyFont="1" applyFill="1" applyAlignment="1"/>
    <xf numFmtId="0" fontId="50" fillId="0" borderId="0" xfId="0" applyFont="1" applyFill="1"/>
    <xf numFmtId="0" fontId="50" fillId="0" borderId="0" xfId="0" applyFont="1" applyFill="1" applyAlignment="1">
      <alignment vertical="top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18"/>
  <sheetViews>
    <sheetView tabSelected="1" topLeftCell="B1" zoomScale="70" zoomScaleNormal="70" workbookViewId="0">
      <pane ySplit="2" topLeftCell="A3" activePane="bottomLeft" state="frozen"/>
      <selection pane="bottomLeft" activeCell="Q13" sqref="Q13"/>
    </sheetView>
  </sheetViews>
  <sheetFormatPr defaultRowHeight="18.75" x14ac:dyDescent="0.25"/>
  <cols>
    <col min="1" max="2" width="3.85546875" customWidth="1"/>
    <col min="3" max="3" width="133.5703125" style="6" customWidth="1"/>
    <col min="4" max="4" width="6.28515625" style="5" hidden="1" customWidth="1"/>
    <col min="5" max="5" width="14.85546875" style="8" hidden="1" customWidth="1"/>
    <col min="6" max="6" width="10.42578125" style="1" hidden="1" customWidth="1"/>
    <col min="7" max="7" width="15" hidden="1" customWidth="1"/>
    <col min="8" max="8" width="17.28515625" style="4" bestFit="1" customWidth="1"/>
    <col min="9" max="9" width="17.5703125" style="7" customWidth="1"/>
    <col min="10" max="10" width="24" style="2" hidden="1" customWidth="1"/>
    <col min="11" max="11" width="15.28515625" customWidth="1"/>
    <col min="12" max="12" width="9.140625" style="77"/>
  </cols>
  <sheetData>
    <row r="1" spans="3:12" ht="38.25" customHeight="1" thickBot="1" x14ac:dyDescent="0.3">
      <c r="C1" s="72" t="s">
        <v>51</v>
      </c>
      <c r="J1" s="3"/>
    </row>
    <row r="2" spans="3:12" ht="42" customHeight="1" thickBot="1" x14ac:dyDescent="0.3">
      <c r="C2" s="9" t="s">
        <v>11</v>
      </c>
      <c r="D2" s="44"/>
      <c r="E2" s="15" t="s">
        <v>48</v>
      </c>
      <c r="F2" s="10" t="s">
        <v>12</v>
      </c>
      <c r="G2" s="11" t="s">
        <v>13</v>
      </c>
      <c r="H2" s="16" t="s">
        <v>47</v>
      </c>
      <c r="I2" s="17" t="s">
        <v>44</v>
      </c>
      <c r="J2" s="18" t="s">
        <v>45</v>
      </c>
    </row>
    <row r="3" spans="3:12" s="28" customFormat="1" ht="24" customHeight="1" x14ac:dyDescent="0.25">
      <c r="C3" s="52" t="s">
        <v>10</v>
      </c>
      <c r="D3" s="53">
        <v>1</v>
      </c>
      <c r="E3" s="54">
        <v>254.98</v>
      </c>
      <c r="F3" s="55" t="s">
        <v>18</v>
      </c>
      <c r="G3" s="56" t="s">
        <v>21</v>
      </c>
      <c r="H3" s="57">
        <v>700</v>
      </c>
      <c r="I3" s="58">
        <f t="shared" ref="I3:I7" si="0">D3*H3</f>
        <v>700</v>
      </c>
      <c r="J3" s="59">
        <f t="shared" ref="J3:J7" si="1">E3*H3</f>
        <v>178486</v>
      </c>
      <c r="K3" s="60" t="s">
        <v>49</v>
      </c>
      <c r="L3" s="78"/>
    </row>
    <row r="4" spans="3:12" s="28" customFormat="1" ht="23.25" customHeight="1" x14ac:dyDescent="0.25">
      <c r="C4" s="34" t="s">
        <v>16</v>
      </c>
      <c r="D4" s="42">
        <v>1</v>
      </c>
      <c r="E4" s="36">
        <v>157</v>
      </c>
      <c r="F4" s="37">
        <v>235</v>
      </c>
      <c r="G4" s="38" t="s">
        <v>24</v>
      </c>
      <c r="H4" s="39">
        <v>300</v>
      </c>
      <c r="I4" s="40">
        <f t="shared" si="0"/>
        <v>300</v>
      </c>
      <c r="J4" s="41">
        <f t="shared" si="1"/>
        <v>47100</v>
      </c>
      <c r="K4" s="61" t="s">
        <v>49</v>
      </c>
      <c r="L4" s="78"/>
    </row>
    <row r="5" spans="3:12" s="28" customFormat="1" ht="23.25" customHeight="1" x14ac:dyDescent="0.25">
      <c r="C5" s="34" t="s">
        <v>17</v>
      </c>
      <c r="D5" s="42">
        <v>1</v>
      </c>
      <c r="E5" s="36">
        <v>227.99</v>
      </c>
      <c r="F5" s="37">
        <v>201</v>
      </c>
      <c r="G5" s="38" t="s">
        <v>25</v>
      </c>
      <c r="H5" s="39">
        <v>700</v>
      </c>
      <c r="I5" s="40">
        <f t="shared" si="0"/>
        <v>700</v>
      </c>
      <c r="J5" s="41">
        <f t="shared" si="1"/>
        <v>159593</v>
      </c>
      <c r="K5" s="61" t="s">
        <v>49</v>
      </c>
      <c r="L5" s="78"/>
    </row>
    <row r="6" spans="3:12" s="32" customFormat="1" ht="26.25" x14ac:dyDescent="0.25">
      <c r="C6" s="35" t="s">
        <v>1</v>
      </c>
      <c r="D6" s="43">
        <v>1</v>
      </c>
      <c r="E6" s="36">
        <v>195.79</v>
      </c>
      <c r="F6" s="37" t="s">
        <v>28</v>
      </c>
      <c r="G6" s="38" t="s">
        <v>29</v>
      </c>
      <c r="H6" s="39">
        <v>2500</v>
      </c>
      <c r="I6" s="40">
        <f t="shared" si="0"/>
        <v>2500</v>
      </c>
      <c r="J6" s="41">
        <f t="shared" si="1"/>
        <v>489475</v>
      </c>
      <c r="K6" s="61" t="s">
        <v>49</v>
      </c>
      <c r="L6" s="79"/>
    </row>
    <row r="7" spans="3:12" s="32" customFormat="1" ht="23.25" customHeight="1" thickBot="1" x14ac:dyDescent="0.3">
      <c r="C7" s="62" t="s">
        <v>2</v>
      </c>
      <c r="D7" s="63">
        <v>1</v>
      </c>
      <c r="E7" s="64">
        <v>206.27</v>
      </c>
      <c r="F7" s="65" t="s">
        <v>30</v>
      </c>
      <c r="G7" s="66" t="s">
        <v>31</v>
      </c>
      <c r="H7" s="67">
        <v>2400</v>
      </c>
      <c r="I7" s="68">
        <f t="shared" si="0"/>
        <v>2400</v>
      </c>
      <c r="J7" s="69">
        <f t="shared" si="1"/>
        <v>495048</v>
      </c>
      <c r="K7" s="70" t="s">
        <v>49</v>
      </c>
      <c r="L7" s="79"/>
    </row>
    <row r="8" spans="3:12" s="28" customFormat="1" ht="23.25" customHeight="1" x14ac:dyDescent="0.25">
      <c r="C8" s="45" t="s">
        <v>9</v>
      </c>
      <c r="D8" s="30">
        <v>1</v>
      </c>
      <c r="E8" s="46">
        <v>267.8</v>
      </c>
      <c r="F8" s="47" t="s">
        <v>19</v>
      </c>
      <c r="G8" s="48" t="s">
        <v>20</v>
      </c>
      <c r="H8" s="49">
        <v>500</v>
      </c>
      <c r="I8" s="50">
        <f t="shared" ref="I8:I11" si="2">D8*H8</f>
        <v>500</v>
      </c>
      <c r="J8" s="51">
        <f t="shared" ref="J8:J10" si="3">E8*H8</f>
        <v>133900</v>
      </c>
      <c r="K8" s="71" t="s">
        <v>50</v>
      </c>
      <c r="L8" s="78"/>
    </row>
    <row r="9" spans="3:12" s="28" customFormat="1" ht="23.25" customHeight="1" x14ac:dyDescent="0.25">
      <c r="C9" s="20" t="s">
        <v>8</v>
      </c>
      <c r="D9" s="29">
        <v>1</v>
      </c>
      <c r="E9" s="22">
        <v>178.74</v>
      </c>
      <c r="F9" s="23" t="s">
        <v>40</v>
      </c>
      <c r="G9" s="24" t="s">
        <v>41</v>
      </c>
      <c r="H9" s="25">
        <v>2200</v>
      </c>
      <c r="I9" s="26">
        <f t="shared" si="2"/>
        <v>2200</v>
      </c>
      <c r="J9" s="27">
        <f t="shared" si="3"/>
        <v>393228</v>
      </c>
      <c r="K9" s="71" t="s">
        <v>50</v>
      </c>
      <c r="L9" s="78">
        <v>-300</v>
      </c>
    </row>
    <row r="10" spans="3:12" s="28" customFormat="1" ht="23.25" customHeight="1" x14ac:dyDescent="0.25">
      <c r="C10" s="19" t="s">
        <v>14</v>
      </c>
      <c r="D10" s="21">
        <v>1</v>
      </c>
      <c r="E10" s="22">
        <v>157</v>
      </c>
      <c r="F10" s="23">
        <v>219</v>
      </c>
      <c r="G10" s="24" t="s">
        <v>22</v>
      </c>
      <c r="H10" s="25">
        <v>1600</v>
      </c>
      <c r="I10" s="26">
        <f t="shared" si="2"/>
        <v>1600</v>
      </c>
      <c r="J10" s="27">
        <f t="shared" si="3"/>
        <v>251200</v>
      </c>
      <c r="K10" s="71" t="s">
        <v>50</v>
      </c>
      <c r="L10" s="78">
        <v>-200</v>
      </c>
    </row>
    <row r="11" spans="3:12" s="28" customFormat="1" ht="26.25" x14ac:dyDescent="0.25">
      <c r="C11" s="19" t="s">
        <v>15</v>
      </c>
      <c r="D11" s="21">
        <v>1</v>
      </c>
      <c r="E11" s="22">
        <v>157</v>
      </c>
      <c r="F11" s="23">
        <v>230</v>
      </c>
      <c r="G11" s="24" t="s">
        <v>23</v>
      </c>
      <c r="H11" s="25">
        <v>1300</v>
      </c>
      <c r="I11" s="26">
        <f t="shared" si="2"/>
        <v>1300</v>
      </c>
      <c r="J11" s="27">
        <f t="shared" ref="J11:J12" si="4">E11*H11</f>
        <v>204100</v>
      </c>
      <c r="K11" s="71" t="s">
        <v>50</v>
      </c>
      <c r="L11" s="78"/>
    </row>
    <row r="12" spans="3:12" s="28" customFormat="1" ht="23.25" customHeight="1" x14ac:dyDescent="0.25">
      <c r="C12" s="20" t="s">
        <v>0</v>
      </c>
      <c r="D12" s="29">
        <v>1</v>
      </c>
      <c r="E12" s="22">
        <v>231.17</v>
      </c>
      <c r="F12" s="23" t="s">
        <v>26</v>
      </c>
      <c r="G12" s="24" t="s">
        <v>27</v>
      </c>
      <c r="H12" s="25">
        <v>1800</v>
      </c>
      <c r="I12" s="26">
        <f t="shared" ref="I12" si="5">D12*H12</f>
        <v>1800</v>
      </c>
      <c r="J12" s="27">
        <f t="shared" si="4"/>
        <v>416106</v>
      </c>
      <c r="K12" s="71" t="s">
        <v>50</v>
      </c>
      <c r="L12" s="80"/>
    </row>
    <row r="13" spans="3:12" s="28" customFormat="1" ht="24" customHeight="1" x14ac:dyDescent="0.25">
      <c r="C13" s="20" t="s">
        <v>3</v>
      </c>
      <c r="D13" s="29">
        <v>1</v>
      </c>
      <c r="E13" s="22">
        <v>243.85</v>
      </c>
      <c r="F13" s="23" t="s">
        <v>32</v>
      </c>
      <c r="G13" s="24" t="s">
        <v>33</v>
      </c>
      <c r="H13" s="25">
        <v>600</v>
      </c>
      <c r="I13" s="26">
        <f t="shared" ref="I13:I15" si="6">D13*H13</f>
        <v>600</v>
      </c>
      <c r="J13" s="27">
        <f t="shared" ref="J13:J15" si="7">E13*H13</f>
        <v>146310</v>
      </c>
      <c r="K13" s="71" t="s">
        <v>50</v>
      </c>
      <c r="L13" s="80"/>
    </row>
    <row r="14" spans="3:12" s="32" customFormat="1" ht="24.75" customHeight="1" x14ac:dyDescent="0.25">
      <c r="C14" s="20" t="s">
        <v>4</v>
      </c>
      <c r="D14" s="29">
        <v>1</v>
      </c>
      <c r="E14" s="22">
        <v>255.31</v>
      </c>
      <c r="F14" s="23" t="s">
        <v>34</v>
      </c>
      <c r="G14" s="24" t="s">
        <v>35</v>
      </c>
      <c r="H14" s="25">
        <v>1000</v>
      </c>
      <c r="I14" s="26">
        <f t="shared" si="6"/>
        <v>1000</v>
      </c>
      <c r="J14" s="27">
        <f t="shared" si="7"/>
        <v>255310</v>
      </c>
      <c r="K14" s="71" t="s">
        <v>50</v>
      </c>
      <c r="L14" s="79"/>
    </row>
    <row r="15" spans="3:12" s="32" customFormat="1" ht="24" customHeight="1" x14ac:dyDescent="0.25">
      <c r="C15" s="20" t="s">
        <v>5</v>
      </c>
      <c r="D15" s="29">
        <v>1</v>
      </c>
      <c r="E15" s="22">
        <v>251.86</v>
      </c>
      <c r="F15" s="23" t="s">
        <v>36</v>
      </c>
      <c r="G15" s="24" t="s">
        <v>37</v>
      </c>
      <c r="H15" s="25">
        <v>1300</v>
      </c>
      <c r="I15" s="26">
        <f t="shared" si="6"/>
        <v>1300</v>
      </c>
      <c r="J15" s="27">
        <f t="shared" si="7"/>
        <v>327418</v>
      </c>
      <c r="K15" s="71" t="s">
        <v>50</v>
      </c>
      <c r="L15" s="79"/>
    </row>
    <row r="16" spans="3:12" s="32" customFormat="1" ht="23.25" customHeight="1" x14ac:dyDescent="0.25">
      <c r="C16" s="20" t="s">
        <v>6</v>
      </c>
      <c r="D16" s="29">
        <v>1</v>
      </c>
      <c r="E16" s="22">
        <v>219.83</v>
      </c>
      <c r="F16" s="23" t="s">
        <v>38</v>
      </c>
      <c r="G16" s="24" t="s">
        <v>39</v>
      </c>
      <c r="H16" s="25">
        <v>700</v>
      </c>
      <c r="I16" s="26">
        <f t="shared" ref="I16:I17" si="8">D16*H16</f>
        <v>700</v>
      </c>
      <c r="J16" s="27">
        <f t="shared" ref="J16:J17" si="9">E16*H16</f>
        <v>153881</v>
      </c>
      <c r="K16" s="71" t="s">
        <v>50</v>
      </c>
      <c r="L16" s="79"/>
    </row>
    <row r="17" spans="3:12" s="33" customFormat="1" ht="27" customHeight="1" thickBot="1" x14ac:dyDescent="0.3">
      <c r="C17" s="20" t="s">
        <v>7</v>
      </c>
      <c r="D17" s="29">
        <v>0.4</v>
      </c>
      <c r="E17" s="22">
        <v>84.65</v>
      </c>
      <c r="F17" s="23" t="s">
        <v>42</v>
      </c>
      <c r="G17" s="24" t="s">
        <v>43</v>
      </c>
      <c r="H17" s="31">
        <v>200</v>
      </c>
      <c r="I17" s="26">
        <f t="shared" si="8"/>
        <v>80</v>
      </c>
      <c r="J17" s="27">
        <f t="shared" si="9"/>
        <v>16930</v>
      </c>
      <c r="K17" s="71" t="s">
        <v>50</v>
      </c>
      <c r="L17" s="81"/>
    </row>
    <row r="18" spans="3:12" ht="24" customHeight="1" thickBot="1" x14ac:dyDescent="0.3">
      <c r="C18" s="73" t="s">
        <v>46</v>
      </c>
      <c r="D18" s="74"/>
      <c r="E18" s="75"/>
      <c r="F18" s="75"/>
      <c r="G18" s="76"/>
      <c r="H18" s="12">
        <f>SUM(H3:H17)</f>
        <v>17800</v>
      </c>
      <c r="I18" s="13">
        <f>SUM(I3:I17)</f>
        <v>17680</v>
      </c>
      <c r="J18" s="14" t="e">
        <f>SUM(J12:J17,J10:J11,#REF!,#REF!,J8:J9,#REF!)</f>
        <v>#REF!</v>
      </c>
    </row>
  </sheetData>
  <sortState xmlns:xlrd2="http://schemas.microsoft.com/office/spreadsheetml/2017/richdata2" ref="C12:J17">
    <sortCondition ref="C14:C17"/>
  </sortState>
  <mergeCells count="1">
    <mergeCell ref="C18:G18"/>
  </mergeCells>
  <pageMargins left="0" right="0" top="0" bottom="0" header="0" footer="0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2023-08-16T09:43:57Z</dcterms:modified>
</cp:coreProperties>
</file>