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16EC73B-28D3-4BAA-B763-5CE044EAC2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Лист2!$C$2:$J$41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1" i="2" l="1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I25" i="2" l="1"/>
  <c r="J25" i="2"/>
  <c r="I3" i="2" l="1"/>
  <c r="J3" i="2"/>
  <c r="I11" i="2"/>
  <c r="J11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12" i="2"/>
  <c r="J12" i="2"/>
  <c r="I37" i="2"/>
  <c r="J37" i="2"/>
  <c r="I38" i="2"/>
  <c r="J38" i="2"/>
  <c r="I39" i="2"/>
  <c r="J39" i="2"/>
  <c r="I40" i="2"/>
  <c r="J40" i="2"/>
  <c r="I41" i="2" l="1"/>
  <c r="J41" i="2"/>
</calcChain>
</file>

<file path=xl/sharedStrings.xml><?xml version="1.0" encoding="utf-8"?>
<sst xmlns="http://schemas.openxmlformats.org/spreadsheetml/2006/main" count="117" uniqueCount="117">
  <si>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</si>
  <si>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</si>
  <si>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</si>
  <si>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Нежная, п/а, ВЕС, ТМ КОЛБАСНЫЙ СТАНДАРТ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</si>
  <si>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</si>
  <si>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</si>
  <si>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</si>
  <si>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</si>
  <si>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Филейбургская с душистым чесноком, ВЕС, ТМ Баварушка  ПОКОМ</t>
  </si>
  <si>
    <t>Сардельки Нежные, ВЕС.  ПОКОМ</t>
  </si>
  <si>
    <t>Сардельки стародворские с говядиной в обол. NDX, ВЕС.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</si>
  <si>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</si>
  <si>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</si>
  <si>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</si>
  <si>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</si>
  <si>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</si>
  <si>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</si>
  <si>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</si>
  <si>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</si>
  <si>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</si>
  <si>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</si>
  <si>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Бух. Код</t>
  </si>
  <si>
    <t>096</t>
  </si>
  <si>
    <t>092</t>
  </si>
  <si>
    <t>084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</si>
  <si>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</si>
  <si>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</si>
  <si>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</si>
  <si>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Филейбургская с сочным окороком, ВЕС, ТМ Баварушка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</si>
  <si>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</si>
  <si>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</si>
  <si>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</si>
  <si>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</si>
  <si>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</si>
  <si>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</si>
  <si>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</si>
  <si>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В/к колбасы Мясорубская с сочной грудинкой срез Бордо Фикс.вес 0,35 фиброуз в/у Стародворье</t>
  </si>
  <si>
    <t>В/к колбасы Балыкбургская рубленая срез Балыкбургская Фикс.вес 0,35 фиброуз в/у Баварушка</t>
  </si>
  <si>
    <t>БП-15784</t>
  </si>
  <si>
    <t>010</t>
  </si>
  <si>
    <t>016</t>
  </si>
  <si>
    <t>017</t>
  </si>
  <si>
    <t xml:space="preserve">БП-15796   </t>
  </si>
  <si>
    <t xml:space="preserve">БП-15795   </t>
  </si>
  <si>
    <t>018</t>
  </si>
  <si>
    <t xml:space="preserve">БП-15798   </t>
  </si>
  <si>
    <t xml:space="preserve">БП-16113 </t>
  </si>
  <si>
    <t>БП-20848</t>
  </si>
  <si>
    <t>231</t>
  </si>
  <si>
    <t xml:space="preserve">БП-15785   </t>
  </si>
  <si>
    <t>БП-21139</t>
  </si>
  <si>
    <t>БП-15823</t>
  </si>
  <si>
    <t xml:space="preserve">БП-15825   </t>
  </si>
  <si>
    <t>БП-17708</t>
  </si>
  <si>
    <t>БП-20449</t>
  </si>
  <si>
    <t>БП-20462</t>
  </si>
  <si>
    <t>БП-20450</t>
  </si>
  <si>
    <t>БП-20487</t>
  </si>
  <si>
    <t>200</t>
  </si>
  <si>
    <t>БП-17483</t>
  </si>
  <si>
    <t>277</t>
  </si>
  <si>
    <t>БП-21910</t>
  </si>
  <si>
    <t>225</t>
  </si>
  <si>
    <t>БП-20613</t>
  </si>
  <si>
    <t>215</t>
  </si>
  <si>
    <t>БП-17449</t>
  </si>
  <si>
    <t>217</t>
  </si>
  <si>
    <t>БП-20214</t>
  </si>
  <si>
    <t>229</t>
  </si>
  <si>
    <t>БП-17450</t>
  </si>
  <si>
    <t>234</t>
  </si>
  <si>
    <t>БП-20626</t>
  </si>
  <si>
    <t>236</t>
  </si>
  <si>
    <t xml:space="preserve">БП-20203   </t>
  </si>
  <si>
    <t>239</t>
  </si>
  <si>
    <t>БП-20175</t>
  </si>
  <si>
    <t>242</t>
  </si>
  <si>
    <t>БП-20204</t>
  </si>
  <si>
    <t>247</t>
  </si>
  <si>
    <t xml:space="preserve">БП-15791   </t>
  </si>
  <si>
    <t>250</t>
  </si>
  <si>
    <t>БП-20708</t>
  </si>
  <si>
    <t>254</t>
  </si>
  <si>
    <t>БП-20328</t>
  </si>
  <si>
    <t>255</t>
  </si>
  <si>
    <t>БП-20611</t>
  </si>
  <si>
    <t>281</t>
  </si>
  <si>
    <t>БП-21839</t>
  </si>
  <si>
    <t>282</t>
  </si>
  <si>
    <t>БП-22103</t>
  </si>
  <si>
    <t>Вес, кг</t>
  </si>
  <si>
    <t>Сумма, руб</t>
  </si>
  <si>
    <t>115</t>
  </si>
  <si>
    <t>БП-21197</t>
  </si>
  <si>
    <t>ИТОГО:</t>
  </si>
  <si>
    <t>С/к колбасы Баварская Бавария Фикс.вес 0,17 б/о Стародворье</t>
  </si>
  <si>
    <t>В/к колбасы Балыкбургская с копченым балыком срез Балыкбургская Фикс.вес 0,35 фиброуз в/у Баварушка</t>
  </si>
  <si>
    <t>ЗАКАЗ</t>
  </si>
  <si>
    <t>047</t>
  </si>
  <si>
    <t>БП-20066</t>
  </si>
  <si>
    <t>116</t>
  </si>
  <si>
    <t>БП-21208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</si>
  <si>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</si>
  <si>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</si>
  <si>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</si>
  <si>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БП-22066</t>
  </si>
  <si>
    <t>273</t>
  </si>
  <si>
    <t>БП-21485</t>
  </si>
  <si>
    <t>Сосиски Сочинки Бордо Весовой п/а мгс 40 Стародворье</t>
  </si>
  <si>
    <t>283</t>
  </si>
  <si>
    <t>БП-22104</t>
  </si>
  <si>
    <t>БП-21161</t>
  </si>
  <si>
    <t>Колбаса Молочная по-стародворски ТМ Стародворье ТС Фирменная в оболочке амифлекс</t>
  </si>
  <si>
    <t xml:space="preserve">Прайс </t>
  </si>
  <si>
    <t>Колбаса филейская, Вязанка вектор, ВЕС.ПОКОМ, кг</t>
  </si>
  <si>
    <t>КРЫМ</t>
  </si>
  <si>
    <t>ДНР 21.08.23.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</si>
</sst>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color rgb="FFFF0000"/>
      <name val="Calibri"/>
      <family val="2"/>
      <charset val="204"/>
      <scheme val="minor"/>
    </font>
    <font>
      <sz val="20"/>
      <color rgb="FFFF0000"/>
      <name val="Calibri"/>
      <family val="2"/>
      <scheme val="minor"/>
    </font>
    <font>
      <b/>
      <sz val="12"/>
      <name val="Arial"/>
      <family val="2"/>
      <charset val="204"/>
    </font>
    <font>
      <sz val="20"/>
      <color rgb="FFC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106">
    <xf numFmtId="0" fontId="0" fillId="0" borderId="0" xfId="0"/>
    <xf numFmtId="49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24" borderId="0" xfId="0" applyNumberFormat="1" applyFill="1"/>
    <xf numFmtId="0" fontId="39" fillId="0" borderId="0" xfId="0" applyFont="1" applyAlignment="1">
      <alignment horizontal="center" vertical="center" wrapText="1"/>
    </xf>
    <xf numFmtId="49" fontId="32" fillId="0" borderId="17" xfId="0" applyNumberFormat="1" applyFont="1" applyBorder="1" applyAlignment="1">
      <alignment horizontal="center" vertical="center"/>
    </xf>
    <xf numFmtId="0" fontId="36" fillId="0" borderId="19" xfId="1953" applyNumberFormat="1" applyFont="1" applyBorder="1" applyAlignment="1">
      <alignment horizontal="center" vertical="center" wrapText="1"/>
    </xf>
    <xf numFmtId="0" fontId="36" fillId="0" borderId="19" xfId="1953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2" fontId="44" fillId="0" borderId="0" xfId="0" applyNumberFormat="1" applyFont="1"/>
    <xf numFmtId="167" fontId="0" fillId="24" borderId="0" xfId="0" applyNumberFormat="1" applyFill="1"/>
    <xf numFmtId="0" fontId="39" fillId="24" borderId="21" xfId="1952" applyNumberFormat="1" applyFont="1" applyFill="1" applyBorder="1" applyAlignment="1">
      <alignment horizontal="center" vertical="center"/>
    </xf>
    <xf numFmtId="2" fontId="39" fillId="24" borderId="21" xfId="1952" applyNumberFormat="1" applyFont="1" applyFill="1" applyBorder="1" applyAlignment="1">
      <alignment horizontal="center" vertical="center"/>
    </xf>
    <xf numFmtId="0" fontId="39" fillId="24" borderId="21" xfId="1952" applyFont="1" applyFill="1" applyBorder="1" applyAlignment="1">
      <alignment horizontal="center" vertical="center"/>
    </xf>
    <xf numFmtId="0" fontId="34" fillId="25" borderId="16" xfId="0" applyFont="1" applyFill="1" applyBorder="1" applyAlignment="1">
      <alignment horizontal="center" vertical="center"/>
    </xf>
    <xf numFmtId="49" fontId="33" fillId="25" borderId="29" xfId="0" applyNumberFormat="1" applyFont="1" applyFill="1" applyBorder="1" applyAlignment="1">
      <alignment horizontal="center" vertical="center" wrapText="1"/>
    </xf>
    <xf numFmtId="0" fontId="33" fillId="25" borderId="30" xfId="0" applyFont="1" applyFill="1" applyBorder="1" applyAlignment="1">
      <alignment horizontal="center" vertical="center" wrapText="1"/>
    </xf>
    <xf numFmtId="167" fontId="42" fillId="0" borderId="15" xfId="0" applyNumberFormat="1" applyFont="1" applyBorder="1" applyAlignment="1">
      <alignment horizontal="center" vertical="center"/>
    </xf>
    <xf numFmtId="167" fontId="32" fillId="24" borderId="12" xfId="0" applyNumberFormat="1" applyFont="1" applyFill="1" applyBorder="1" applyAlignment="1">
      <alignment horizontal="center" vertical="center"/>
    </xf>
    <xf numFmtId="167" fontId="43" fillId="0" borderId="12" xfId="0" applyNumberFormat="1" applyFont="1" applyBorder="1" applyAlignment="1">
      <alignment horizontal="center" vertical="center"/>
    </xf>
    <xf numFmtId="167" fontId="42" fillId="25" borderId="28" xfId="0" applyNumberFormat="1" applyFont="1" applyFill="1" applyBorder="1" applyAlignment="1">
      <alignment horizontal="center" vertical="center" wrapText="1"/>
    </xf>
    <xf numFmtId="0" fontId="42" fillId="25" borderId="16" xfId="0" applyNumberFormat="1" applyFont="1" applyFill="1" applyBorder="1" applyAlignment="1">
      <alignment horizontal="center" vertical="center" wrapText="1"/>
    </xf>
    <xf numFmtId="1" fontId="41" fillId="0" borderId="0" xfId="0" applyNumberFormat="1" applyFont="1" applyAlignment="1">
      <alignment horizontal="center" vertical="center"/>
    </xf>
    <xf numFmtId="0" fontId="35" fillId="0" borderId="12" xfId="1952" applyFont="1" applyFill="1" applyBorder="1" applyAlignment="1">
      <alignment horizontal="left" vertical="center"/>
    </xf>
    <xf numFmtId="0" fontId="35" fillId="0" borderId="12" xfId="1952" applyNumberFormat="1" applyFont="1" applyFill="1" applyBorder="1" applyAlignment="1">
      <alignment horizontal="left" vertical="top"/>
    </xf>
    <xf numFmtId="0" fontId="35" fillId="0" borderId="12" xfId="1952" applyFont="1" applyFill="1" applyBorder="1" applyAlignment="1">
      <alignment horizontal="left" vertical="top"/>
    </xf>
    <xf numFmtId="0" fontId="39" fillId="0" borderId="21" xfId="1952" applyFont="1" applyFill="1" applyBorder="1" applyAlignment="1">
      <alignment horizontal="center" vertical="center"/>
    </xf>
    <xf numFmtId="167" fontId="32" fillId="0" borderId="12" xfId="0" applyNumberFormat="1" applyFont="1" applyFill="1" applyBorder="1" applyAlignment="1">
      <alignment horizontal="center" vertical="center"/>
    </xf>
    <xf numFmtId="49" fontId="32" fillId="0" borderId="17" xfId="0" applyNumberFormat="1" applyFont="1" applyFill="1" applyBorder="1" applyAlignment="1">
      <alignment horizontal="center" vertical="center"/>
    </xf>
    <xf numFmtId="0" fontId="36" fillId="0" borderId="19" xfId="1953" applyNumberFormat="1" applyFont="1" applyFill="1" applyBorder="1" applyAlignment="1">
      <alignment horizontal="center" vertical="center" wrapText="1"/>
    </xf>
    <xf numFmtId="167" fontId="43" fillId="0" borderId="12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39" fillId="0" borderId="21" xfId="1952" applyNumberFormat="1" applyFont="1" applyFill="1" applyBorder="1" applyAlignment="1">
      <alignment horizontal="center" vertical="center"/>
    </xf>
    <xf numFmtId="0" fontId="39" fillId="0" borderId="22" xfId="1952" applyFont="1" applyFill="1" applyBorder="1" applyAlignment="1">
      <alignment horizontal="center" vertical="center"/>
    </xf>
    <xf numFmtId="0" fontId="39" fillId="0" borderId="23" xfId="1952" applyFont="1" applyFill="1" applyBorder="1" applyAlignment="1">
      <alignment horizontal="center" vertical="center"/>
    </xf>
    <xf numFmtId="0" fontId="39" fillId="0" borderId="26" xfId="1952" applyFont="1" applyFill="1" applyBorder="1" applyAlignment="1">
      <alignment horizontal="center" vertical="center"/>
    </xf>
    <xf numFmtId="0" fontId="39" fillId="0" borderId="27" xfId="1952" applyFont="1" applyFill="1" applyBorder="1" applyAlignment="1">
      <alignment horizontal="center" vertical="center"/>
    </xf>
    <xf numFmtId="2" fontId="39" fillId="0" borderId="21" xfId="1952" applyNumberFormat="1" applyFont="1" applyFill="1" applyBorder="1" applyAlignment="1">
      <alignment horizontal="center" vertical="center"/>
    </xf>
    <xf numFmtId="2" fontId="39" fillId="0" borderId="26" xfId="1952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6" fillId="0" borderId="19" xfId="1953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0" fontId="35" fillId="26" borderId="12" xfId="1952" applyFont="1" applyFill="1" applyBorder="1" applyAlignment="1">
      <alignment horizontal="left" vertical="center"/>
    </xf>
    <xf numFmtId="0" fontId="35" fillId="26" borderId="12" xfId="1952" applyNumberFormat="1" applyFont="1" applyFill="1" applyBorder="1" applyAlignment="1">
      <alignment horizontal="left" vertical="top"/>
    </xf>
    <xf numFmtId="167" fontId="32" fillId="26" borderId="12" xfId="0" applyNumberFormat="1" applyFont="1" applyFill="1" applyBorder="1" applyAlignment="1">
      <alignment horizontal="center" vertical="center"/>
    </xf>
    <xf numFmtId="49" fontId="32" fillId="26" borderId="17" xfId="0" applyNumberFormat="1" applyFont="1" applyFill="1" applyBorder="1" applyAlignment="1">
      <alignment horizontal="center" vertical="center"/>
    </xf>
    <xf numFmtId="0" fontId="36" fillId="26" borderId="19" xfId="1953" applyNumberFormat="1" applyFont="1" applyFill="1" applyBorder="1" applyAlignment="1">
      <alignment horizontal="center" vertical="center" wrapText="1"/>
    </xf>
    <xf numFmtId="167" fontId="43" fillId="26" borderId="12" xfId="0" applyNumberFormat="1" applyFont="1" applyFill="1" applyBorder="1" applyAlignment="1">
      <alignment horizontal="center" vertical="center"/>
    </xf>
    <xf numFmtId="0" fontId="40" fillId="25" borderId="16" xfId="0" applyFont="1" applyFill="1" applyBorder="1" applyAlignment="1">
      <alignment horizontal="center" vertical="center"/>
    </xf>
    <xf numFmtId="0" fontId="35" fillId="0" borderId="33" xfId="1952" applyFont="1" applyFill="1" applyBorder="1" applyAlignment="1">
      <alignment horizontal="left" vertical="center"/>
    </xf>
    <xf numFmtId="167" fontId="32" fillId="0" borderId="33" xfId="0" applyNumberFormat="1" applyFont="1" applyFill="1" applyBorder="1" applyAlignment="1">
      <alignment horizontal="center" vertical="center"/>
    </xf>
    <xf numFmtId="49" fontId="32" fillId="0" borderId="34" xfId="0" applyNumberFormat="1" applyFont="1" applyFill="1" applyBorder="1" applyAlignment="1">
      <alignment horizontal="center" vertical="center"/>
    </xf>
    <xf numFmtId="0" fontId="36" fillId="0" borderId="35" xfId="1953" applyNumberFormat="1" applyFont="1" applyFill="1" applyBorder="1" applyAlignment="1">
      <alignment horizontal="center" vertical="center" wrapText="1"/>
    </xf>
    <xf numFmtId="167" fontId="43" fillId="0" borderId="33" xfId="0" applyNumberFormat="1" applyFont="1" applyFill="1" applyBorder="1" applyAlignment="1">
      <alignment horizontal="center" vertical="center"/>
    </xf>
    <xf numFmtId="0" fontId="35" fillId="26" borderId="10" xfId="1952" applyFont="1" applyFill="1" applyBorder="1" applyAlignment="1">
      <alignment horizontal="left" vertical="center"/>
    </xf>
    <xf numFmtId="167" fontId="32" fillId="26" borderId="10" xfId="0" applyNumberFormat="1" applyFont="1" applyFill="1" applyBorder="1" applyAlignment="1">
      <alignment horizontal="center" vertical="center"/>
    </xf>
    <xf numFmtId="49" fontId="32" fillId="26" borderId="24" xfId="0" applyNumberFormat="1" applyFont="1" applyFill="1" applyBorder="1" applyAlignment="1">
      <alignment horizontal="center" vertical="center"/>
    </xf>
    <xf numFmtId="0" fontId="36" fillId="26" borderId="25" xfId="1953" applyNumberFormat="1" applyFont="1" applyFill="1" applyBorder="1" applyAlignment="1">
      <alignment horizontal="center" vertical="center" wrapText="1"/>
    </xf>
    <xf numFmtId="167" fontId="43" fillId="26" borderId="10" xfId="0" applyNumberFormat="1" applyFont="1" applyFill="1" applyBorder="1" applyAlignment="1">
      <alignment horizontal="center" vertical="center"/>
    </xf>
    <xf numFmtId="0" fontId="35" fillId="26" borderId="11" xfId="1952" applyNumberFormat="1" applyFont="1" applyFill="1" applyBorder="1" applyAlignment="1">
      <alignment horizontal="left" vertical="top"/>
    </xf>
    <xf numFmtId="0" fontId="39" fillId="0" borderId="22" xfId="1952" applyNumberFormat="1" applyFont="1" applyFill="1" applyBorder="1" applyAlignment="1">
      <alignment horizontal="center" vertical="center"/>
    </xf>
    <xf numFmtId="167" fontId="32" fillId="26" borderId="11" xfId="0" applyNumberFormat="1" applyFont="1" applyFill="1" applyBorder="1" applyAlignment="1">
      <alignment horizontal="center" vertical="center"/>
    </xf>
    <xf numFmtId="49" fontId="32" fillId="26" borderId="18" xfId="0" applyNumberFormat="1" applyFont="1" applyFill="1" applyBorder="1" applyAlignment="1">
      <alignment horizontal="center" vertical="center"/>
    </xf>
    <xf numFmtId="0" fontId="36" fillId="26" borderId="20" xfId="1953" applyNumberFormat="1" applyFont="1" applyFill="1" applyBorder="1" applyAlignment="1">
      <alignment horizontal="center" vertical="center" wrapText="1"/>
    </xf>
    <xf numFmtId="167" fontId="43" fillId="26" borderId="11" xfId="0" applyNumberFormat="1" applyFont="1" applyFill="1" applyBorder="1" applyAlignment="1">
      <alignment horizontal="center" vertical="center"/>
    </xf>
    <xf numFmtId="168" fontId="45" fillId="0" borderId="37" xfId="0" applyNumberFormat="1" applyFont="1" applyFill="1" applyBorder="1" applyAlignment="1">
      <alignment horizontal="center" vertical="center"/>
    </xf>
    <xf numFmtId="168" fontId="45" fillId="0" borderId="38" xfId="0" applyNumberFormat="1" applyFont="1" applyFill="1" applyBorder="1" applyAlignment="1">
      <alignment horizontal="center" vertical="center"/>
    </xf>
    <xf numFmtId="168" fontId="45" fillId="0" borderId="38" xfId="0" applyNumberFormat="1" applyFont="1" applyBorder="1" applyAlignment="1">
      <alignment horizontal="center" vertical="center"/>
    </xf>
    <xf numFmtId="167" fontId="43" fillId="26" borderId="40" xfId="0" applyNumberFormat="1" applyFont="1" applyFill="1" applyBorder="1" applyAlignment="1">
      <alignment horizontal="center" vertical="center"/>
    </xf>
    <xf numFmtId="168" fontId="45" fillId="26" borderId="38" xfId="0" applyNumberFormat="1" applyFont="1" applyFill="1" applyBorder="1" applyAlignment="1">
      <alignment horizontal="center" vertical="center"/>
    </xf>
    <xf numFmtId="168" fontId="45" fillId="26" borderId="41" xfId="0" applyNumberFormat="1" applyFont="1" applyFill="1" applyBorder="1" applyAlignment="1">
      <alignment horizontal="center" vertical="center"/>
    </xf>
    <xf numFmtId="168" fontId="46" fillId="0" borderId="31" xfId="0" applyNumberFormat="1" applyFont="1" applyBorder="1" applyAlignment="1">
      <alignment horizontal="center" vertical="center"/>
    </xf>
    <xf numFmtId="167" fontId="43" fillId="0" borderId="40" xfId="0" applyNumberFormat="1" applyFont="1" applyFill="1" applyBorder="1" applyAlignment="1">
      <alignment horizontal="center" vertical="center"/>
    </xf>
    <xf numFmtId="167" fontId="43" fillId="0" borderId="36" xfId="0" applyNumberFormat="1" applyFont="1" applyBorder="1" applyAlignment="1">
      <alignment horizontal="center" vertical="center"/>
    </xf>
    <xf numFmtId="167" fontId="43" fillId="0" borderId="33" xfId="0" applyNumberFormat="1" applyFont="1" applyBorder="1" applyAlignment="1">
      <alignment horizontal="center" vertical="center"/>
    </xf>
    <xf numFmtId="2" fontId="46" fillId="25" borderId="42" xfId="0" applyNumberFormat="1" applyFont="1" applyFill="1" applyBorder="1" applyAlignment="1">
      <alignment horizontal="center" vertical="center" wrapText="1"/>
    </xf>
    <xf numFmtId="168" fontId="45" fillId="26" borderId="43" xfId="0" applyNumberFormat="1" applyFont="1" applyFill="1" applyBorder="1" applyAlignment="1">
      <alignment horizontal="center" vertical="center"/>
    </xf>
    <xf numFmtId="167" fontId="47" fillId="25" borderId="16" xfId="0" applyNumberFormat="1" applyFont="1" applyFill="1" applyBorder="1" applyAlignment="1">
      <alignment horizontal="center" vertical="center" wrapText="1"/>
    </xf>
    <xf numFmtId="168" fontId="38" fillId="27" borderId="33" xfId="0" applyNumberFormat="1" applyFont="1" applyFill="1" applyBorder="1" applyAlignment="1">
      <alignment horizontal="center" vertical="center"/>
    </xf>
    <xf numFmtId="168" fontId="38" fillId="27" borderId="12" xfId="0" applyNumberFormat="1" applyFont="1" applyFill="1" applyBorder="1" applyAlignment="1">
      <alignment horizontal="center" vertical="center"/>
    </xf>
    <xf numFmtId="1" fontId="38" fillId="27" borderId="12" xfId="0" applyNumberFormat="1" applyFont="1" applyFill="1" applyBorder="1" applyAlignment="1">
      <alignment horizontal="center" vertical="center"/>
    </xf>
    <xf numFmtId="168" fontId="42" fillId="27" borderId="15" xfId="0" applyNumberFormat="1" applyFont="1" applyFill="1" applyBorder="1" applyAlignment="1">
      <alignment horizontal="center" vertical="center"/>
    </xf>
    <xf numFmtId="168" fontId="38" fillId="28" borderId="10" xfId="0" applyNumberFormat="1" applyFont="1" applyFill="1" applyBorder="1" applyAlignment="1">
      <alignment horizontal="center" vertical="center"/>
    </xf>
    <xf numFmtId="168" fontId="38" fillId="28" borderId="12" xfId="0" applyNumberFormat="1" applyFont="1" applyFill="1" applyBorder="1" applyAlignment="1">
      <alignment horizontal="center" vertical="center"/>
    </xf>
    <xf numFmtId="168" fontId="38" fillId="28" borderId="11" xfId="0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37" fillId="0" borderId="31" xfId="1953" applyNumberFormat="1" applyFont="1" applyFill="1" applyBorder="1" applyAlignment="1">
      <alignment horizontal="right" vertical="center" wrapText="1"/>
    </xf>
    <xf numFmtId="0" fontId="37" fillId="0" borderId="14" xfId="1953" applyNumberFormat="1" applyFont="1" applyFill="1" applyBorder="1" applyAlignment="1">
      <alignment horizontal="right" vertical="center" wrapText="1"/>
    </xf>
    <xf numFmtId="0" fontId="37" fillId="0" borderId="32" xfId="1953" applyNumberFormat="1" applyFont="1" applyFill="1" applyBorder="1" applyAlignment="1">
      <alignment horizontal="right" vertical="center" wrapText="1"/>
    </xf>
    <xf numFmtId="0" fontId="37" fillId="0" borderId="13" xfId="1953" applyNumberFormat="1" applyFont="1" applyFill="1" applyBorder="1" applyAlignment="1">
      <alignment horizontal="right" vertical="center" wrapText="1"/>
    </xf>
    <xf numFmtId="0" fontId="49" fillId="0" borderId="0" xfId="0" applyFont="1" applyFill="1" applyBorder="1" applyAlignment="1">
      <alignment horizontal="left" vertical="top" wrapText="1" indent="1"/>
    </xf>
    <xf numFmtId="0" fontId="50" fillId="0" borderId="0" xfId="0" applyFont="1"/>
    <xf numFmtId="0" fontId="50" fillId="0" borderId="0" xfId="0" applyFont="1" applyFill="1"/>
    <xf numFmtId="0" fontId="50" fillId="0" borderId="0" xfId="0" applyFont="1" applyFill="1" applyAlignment="1"/>
    <xf numFmtId="0" fontId="50" fillId="0" borderId="0" xfId="0" applyFont="1" applyFill="1" applyAlignment="1">
      <alignment vertical="top"/>
    </xf>
    <xf numFmtId="0" fontId="50" fillId="0" borderId="0" xfId="0" applyFont="1" applyAlignment="1"/>
    <xf numFmtId="168" fontId="51" fillId="27" borderId="12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left" vertical="top" wrapText="1"/>
    </xf>
    <xf numFmtId="0" fontId="50" fillId="0" borderId="0" xfId="0" applyFont="1" applyFill="1" applyBorder="1" applyAlignment="1">
      <alignment horizontal="left"/>
    </xf>
    <xf numFmtId="0" fontId="52" fillId="26" borderId="44" xfId="0" applyFont="1" applyFill="1" applyBorder="1" applyAlignment="1">
      <alignment vertical="center" wrapText="1"/>
    </xf>
    <xf numFmtId="0" fontId="52" fillId="26" borderId="39" xfId="0" applyFont="1" applyFill="1" applyBorder="1" applyAlignment="1">
      <alignment vertical="center" wrapText="1"/>
    </xf>
    <xf numFmtId="0" fontId="52" fillId="26" borderId="13" xfId="0" applyFont="1" applyFill="1" applyBorder="1" applyAlignment="1">
      <alignment vertical="center" wrapText="1"/>
    </xf>
    <xf numFmtId="168" fontId="53" fillId="27" borderId="12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E3E9F5"/>
      <color rgb="FF5BF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L41"/>
  <sheetViews>
    <sheetView tabSelected="1" topLeftCell="B1" zoomScale="70" zoomScaleNormal="70" workbookViewId="0">
      <pane ySplit="2" topLeftCell="A3" activePane="bottomLeft" state="frozen"/>
      <selection pane="bottomLeft" activeCell="R18" sqref="R18"/>
    </sheetView>
  </sheetViews>
  <sheetFormatPr defaultRowHeight="18.75" x14ac:dyDescent="0.25"/>
  <cols>
    <col min="1" max="2" width="3.85546875" customWidth="1"/>
    <col min="3" max="3" width="133.5703125" style="10" customWidth="1"/>
    <col min="4" max="4" width="6.28515625" style="6" hidden="1" customWidth="1"/>
    <col min="5" max="5" width="14.85546875" style="12" customWidth="1"/>
    <col min="6" max="6" width="10.42578125" style="1" hidden="1" customWidth="1"/>
    <col min="7" max="7" width="15" hidden="1" customWidth="1"/>
    <col min="8" max="8" width="17.28515625" style="5" bestFit="1" customWidth="1"/>
    <col min="9" max="9" width="17.5703125" style="11" customWidth="1"/>
    <col min="10" max="10" width="24.42578125" style="2" customWidth="1"/>
    <col min="11" max="11" width="48.7109375" style="94" customWidth="1"/>
  </cols>
  <sheetData>
    <row r="1" spans="3:12" ht="30.75" customHeight="1" thickBot="1" x14ac:dyDescent="0.3">
      <c r="C1" s="88" t="s">
        <v>116</v>
      </c>
      <c r="J1" s="3"/>
    </row>
    <row r="2" spans="3:12" ht="42" customHeight="1" thickBot="1" x14ac:dyDescent="0.3">
      <c r="C2" s="16" t="s">
        <v>19</v>
      </c>
      <c r="D2" s="51"/>
      <c r="E2" s="22" t="s">
        <v>113</v>
      </c>
      <c r="F2" s="17" t="s">
        <v>20</v>
      </c>
      <c r="G2" s="18" t="s">
        <v>21</v>
      </c>
      <c r="H2" s="23" t="s">
        <v>97</v>
      </c>
      <c r="I2" s="78" t="s">
        <v>90</v>
      </c>
      <c r="J2" s="80" t="s">
        <v>91</v>
      </c>
    </row>
    <row r="3" spans="3:12" s="34" customFormat="1" ht="23.25" customHeight="1" x14ac:dyDescent="0.25">
      <c r="C3" s="57" t="s">
        <v>114</v>
      </c>
      <c r="D3" s="39">
        <v>1</v>
      </c>
      <c r="E3" s="58">
        <v>259.33999999999997</v>
      </c>
      <c r="F3" s="59" t="s">
        <v>39</v>
      </c>
      <c r="G3" s="60" t="s">
        <v>38</v>
      </c>
      <c r="H3" s="85">
        <v>700</v>
      </c>
      <c r="I3" s="79">
        <f t="shared" ref="I3:I23" si="0">D3*H3</f>
        <v>700</v>
      </c>
      <c r="J3" s="61">
        <f t="shared" ref="J3:J18" si="1">E3*H3</f>
        <v>181537.99999999997</v>
      </c>
      <c r="K3" s="102" t="s">
        <v>115</v>
      </c>
      <c r="L3" s="33"/>
    </row>
    <row r="4" spans="3:12" ht="23.25" customHeight="1" x14ac:dyDescent="0.25">
      <c r="C4" s="45" t="s">
        <v>112</v>
      </c>
      <c r="D4" s="15">
        <v>1</v>
      </c>
      <c r="E4" s="47">
        <v>202.07</v>
      </c>
      <c r="F4" s="48" t="s">
        <v>48</v>
      </c>
      <c r="G4" s="49" t="s">
        <v>49</v>
      </c>
      <c r="H4" s="86">
        <v>100</v>
      </c>
      <c r="I4" s="72">
        <f t="shared" ref="I4:I10" si="2">D4*H4</f>
        <v>100</v>
      </c>
      <c r="J4" s="50">
        <f t="shared" ref="J4:J10" si="3">E4*H4</f>
        <v>20207</v>
      </c>
      <c r="K4" s="103"/>
      <c r="L4" s="24"/>
    </row>
    <row r="5" spans="3:12" s="34" customFormat="1" ht="24" customHeight="1" thickBot="1" x14ac:dyDescent="0.3">
      <c r="C5" s="45" t="s">
        <v>18</v>
      </c>
      <c r="D5" s="38">
        <v>1</v>
      </c>
      <c r="E5" s="47">
        <v>254.98</v>
      </c>
      <c r="F5" s="48" t="s">
        <v>40</v>
      </c>
      <c r="G5" s="49" t="s">
        <v>43</v>
      </c>
      <c r="H5" s="86">
        <v>300</v>
      </c>
      <c r="I5" s="72">
        <f t="shared" si="2"/>
        <v>300</v>
      </c>
      <c r="J5" s="71">
        <f t="shared" si="3"/>
        <v>76494</v>
      </c>
      <c r="K5" s="103"/>
      <c r="L5" s="33"/>
    </row>
    <row r="6" spans="3:12" s="34" customFormat="1" ht="23.25" customHeight="1" x14ac:dyDescent="0.25">
      <c r="C6" s="45" t="s">
        <v>34</v>
      </c>
      <c r="D6" s="28">
        <v>1</v>
      </c>
      <c r="E6" s="47">
        <v>157</v>
      </c>
      <c r="F6" s="48">
        <v>235</v>
      </c>
      <c r="G6" s="49" t="s">
        <v>56</v>
      </c>
      <c r="H6" s="86">
        <v>200</v>
      </c>
      <c r="I6" s="72">
        <f t="shared" si="2"/>
        <v>200</v>
      </c>
      <c r="J6" s="61">
        <f t="shared" si="3"/>
        <v>31400</v>
      </c>
      <c r="K6" s="103"/>
      <c r="L6" s="33"/>
    </row>
    <row r="7" spans="3:12" s="34" customFormat="1" ht="23.25" customHeight="1" x14ac:dyDescent="0.25">
      <c r="C7" s="45" t="s">
        <v>35</v>
      </c>
      <c r="D7" s="28">
        <v>1</v>
      </c>
      <c r="E7" s="47">
        <v>227.99</v>
      </c>
      <c r="F7" s="48">
        <v>201</v>
      </c>
      <c r="G7" s="49" t="s">
        <v>57</v>
      </c>
      <c r="H7" s="86">
        <v>600</v>
      </c>
      <c r="I7" s="72">
        <f t="shared" si="2"/>
        <v>600</v>
      </c>
      <c r="J7" s="50">
        <f t="shared" si="3"/>
        <v>136794</v>
      </c>
      <c r="K7" s="103"/>
      <c r="L7" s="33"/>
    </row>
    <row r="8" spans="3:12" s="42" customFormat="1" ht="26.25" x14ac:dyDescent="0.25">
      <c r="C8" s="46" t="s">
        <v>1</v>
      </c>
      <c r="D8" s="35">
        <v>1</v>
      </c>
      <c r="E8" s="47">
        <v>195.79</v>
      </c>
      <c r="F8" s="48" t="s">
        <v>66</v>
      </c>
      <c r="G8" s="49" t="s">
        <v>67</v>
      </c>
      <c r="H8" s="86">
        <v>1300</v>
      </c>
      <c r="I8" s="72">
        <f t="shared" si="2"/>
        <v>1300</v>
      </c>
      <c r="J8" s="50">
        <f t="shared" si="3"/>
        <v>254527</v>
      </c>
      <c r="K8" s="103"/>
    </row>
    <row r="9" spans="3:12" s="42" customFormat="1" ht="23.25" customHeight="1" x14ac:dyDescent="0.25">
      <c r="C9" s="46" t="s">
        <v>2</v>
      </c>
      <c r="D9" s="35">
        <v>1</v>
      </c>
      <c r="E9" s="47">
        <v>206.27</v>
      </c>
      <c r="F9" s="48" t="s">
        <v>68</v>
      </c>
      <c r="G9" s="49" t="s">
        <v>69</v>
      </c>
      <c r="H9" s="86">
        <v>200</v>
      </c>
      <c r="I9" s="72">
        <f t="shared" si="2"/>
        <v>200</v>
      </c>
      <c r="J9" s="50">
        <f t="shared" si="3"/>
        <v>41254</v>
      </c>
      <c r="K9" s="103"/>
    </row>
    <row r="10" spans="3:12" s="42" customFormat="1" ht="23.25" customHeight="1" thickBot="1" x14ac:dyDescent="0.3">
      <c r="C10" s="62" t="s">
        <v>11</v>
      </c>
      <c r="D10" s="63">
        <v>1</v>
      </c>
      <c r="E10" s="64">
        <v>147.4</v>
      </c>
      <c r="F10" s="65" t="s">
        <v>82</v>
      </c>
      <c r="G10" s="66" t="s">
        <v>83</v>
      </c>
      <c r="H10" s="87">
        <v>100</v>
      </c>
      <c r="I10" s="73">
        <f t="shared" si="2"/>
        <v>100</v>
      </c>
      <c r="J10" s="67">
        <f t="shared" si="3"/>
        <v>14740</v>
      </c>
      <c r="K10" s="104"/>
    </row>
    <row r="11" spans="3:12" s="34" customFormat="1" ht="23.25" customHeight="1" x14ac:dyDescent="0.25">
      <c r="C11" s="52" t="s">
        <v>17</v>
      </c>
      <c r="D11" s="37">
        <v>1</v>
      </c>
      <c r="E11" s="53">
        <v>267.8</v>
      </c>
      <c r="F11" s="54" t="s">
        <v>41</v>
      </c>
      <c r="G11" s="55" t="s">
        <v>42</v>
      </c>
      <c r="H11" s="81">
        <v>1000</v>
      </c>
      <c r="I11" s="68">
        <f t="shared" si="0"/>
        <v>1000</v>
      </c>
      <c r="J11" s="56">
        <f t="shared" si="1"/>
        <v>267800</v>
      </c>
      <c r="K11" s="93"/>
      <c r="L11" s="33"/>
    </row>
    <row r="12" spans="3:12" s="34" customFormat="1" ht="23.25" customHeight="1" x14ac:dyDescent="0.25">
      <c r="C12" s="26" t="s">
        <v>13</v>
      </c>
      <c r="D12" s="35">
        <v>1</v>
      </c>
      <c r="E12" s="29">
        <v>178.74</v>
      </c>
      <c r="F12" s="30" t="s">
        <v>84</v>
      </c>
      <c r="G12" s="31" t="s">
        <v>85</v>
      </c>
      <c r="H12" s="82">
        <v>2500</v>
      </c>
      <c r="I12" s="69">
        <f t="shared" si="0"/>
        <v>2500</v>
      </c>
      <c r="J12" s="32">
        <f t="shared" si="1"/>
        <v>446850</v>
      </c>
      <c r="K12" s="93"/>
      <c r="L12" s="33"/>
    </row>
    <row r="13" spans="3:12" s="34" customFormat="1" ht="24" customHeight="1" thickBot="1" x14ac:dyDescent="0.3">
      <c r="C13" s="25" t="s">
        <v>27</v>
      </c>
      <c r="D13" s="36">
        <v>1</v>
      </c>
      <c r="E13" s="29">
        <v>187.5</v>
      </c>
      <c r="F13" s="30">
        <v>248</v>
      </c>
      <c r="G13" s="31" t="s">
        <v>47</v>
      </c>
      <c r="H13" s="82">
        <v>100</v>
      </c>
      <c r="I13" s="69">
        <f t="shared" si="0"/>
        <v>100</v>
      </c>
      <c r="J13" s="32">
        <f t="shared" si="1"/>
        <v>18750</v>
      </c>
      <c r="K13" s="93"/>
      <c r="L13" s="33"/>
    </row>
    <row r="14" spans="3:12" s="34" customFormat="1" ht="26.25" x14ac:dyDescent="0.25">
      <c r="C14" s="25" t="s">
        <v>28</v>
      </c>
      <c r="D14" s="28">
        <v>1</v>
      </c>
      <c r="E14" s="29">
        <v>274.97000000000003</v>
      </c>
      <c r="F14" s="30">
        <v>266</v>
      </c>
      <c r="G14" s="31" t="s">
        <v>50</v>
      </c>
      <c r="H14" s="82">
        <v>150</v>
      </c>
      <c r="I14" s="69">
        <f t="shared" si="0"/>
        <v>150</v>
      </c>
      <c r="J14" s="32">
        <f t="shared" si="1"/>
        <v>41245.500000000007</v>
      </c>
      <c r="K14" s="93"/>
      <c r="L14" s="33"/>
    </row>
    <row r="15" spans="3:12" s="34" customFormat="1" ht="26.25" x14ac:dyDescent="0.25">
      <c r="C15" s="25" t="s">
        <v>31</v>
      </c>
      <c r="D15" s="40">
        <v>0.28000000000000003</v>
      </c>
      <c r="E15" s="29">
        <v>97.58</v>
      </c>
      <c r="F15" s="30" t="s">
        <v>24</v>
      </c>
      <c r="G15" s="31" t="s">
        <v>53</v>
      </c>
      <c r="H15" s="83">
        <v>500</v>
      </c>
      <c r="I15" s="69">
        <f t="shared" si="0"/>
        <v>140</v>
      </c>
      <c r="J15" s="32">
        <f t="shared" si="1"/>
        <v>48790</v>
      </c>
      <c r="K15" s="93"/>
      <c r="L15" s="33"/>
    </row>
    <row r="16" spans="3:12" s="34" customFormat="1" ht="23.25" customHeight="1" x14ac:dyDescent="0.25">
      <c r="C16" s="25" t="s">
        <v>30</v>
      </c>
      <c r="D16" s="40">
        <v>0.42</v>
      </c>
      <c r="E16" s="29">
        <v>106.56</v>
      </c>
      <c r="F16" s="30" t="s">
        <v>23</v>
      </c>
      <c r="G16" s="31" t="s">
        <v>52</v>
      </c>
      <c r="H16" s="83">
        <v>300</v>
      </c>
      <c r="I16" s="69">
        <f t="shared" si="0"/>
        <v>126</v>
      </c>
      <c r="J16" s="32">
        <f t="shared" si="1"/>
        <v>31968</v>
      </c>
      <c r="K16" s="93"/>
      <c r="L16" s="33"/>
    </row>
    <row r="17" spans="3:12" s="34" customFormat="1" ht="23.25" customHeight="1" x14ac:dyDescent="0.25">
      <c r="C17" s="25" t="s">
        <v>29</v>
      </c>
      <c r="D17" s="40">
        <v>0.42</v>
      </c>
      <c r="E17" s="29">
        <v>91.28</v>
      </c>
      <c r="F17" s="30" t="s">
        <v>22</v>
      </c>
      <c r="G17" s="31" t="s">
        <v>51</v>
      </c>
      <c r="H17" s="83">
        <v>1000</v>
      </c>
      <c r="I17" s="69">
        <f t="shared" si="0"/>
        <v>420</v>
      </c>
      <c r="J17" s="32">
        <f t="shared" si="1"/>
        <v>91280</v>
      </c>
      <c r="K17" s="93"/>
      <c r="L17" s="33"/>
    </row>
    <row r="18" spans="3:12" s="34" customFormat="1" ht="23.25" customHeight="1" x14ac:dyDescent="0.25">
      <c r="C18" s="25" t="s">
        <v>32</v>
      </c>
      <c r="D18" s="28">
        <v>1</v>
      </c>
      <c r="E18" s="29">
        <v>157</v>
      </c>
      <c r="F18" s="30">
        <v>219</v>
      </c>
      <c r="G18" s="31" t="s">
        <v>54</v>
      </c>
      <c r="H18" s="99">
        <v>1700</v>
      </c>
      <c r="I18" s="69">
        <f t="shared" si="0"/>
        <v>1700</v>
      </c>
      <c r="J18" s="32">
        <f t="shared" si="1"/>
        <v>266900</v>
      </c>
      <c r="K18" s="93">
        <v>-300</v>
      </c>
      <c r="L18" s="33"/>
    </row>
    <row r="19" spans="3:12" s="34" customFormat="1" ht="26.25" x14ac:dyDescent="0.25">
      <c r="C19" s="25" t="s">
        <v>33</v>
      </c>
      <c r="D19" s="28">
        <v>1</v>
      </c>
      <c r="E19" s="29">
        <v>157</v>
      </c>
      <c r="F19" s="30">
        <v>230</v>
      </c>
      <c r="G19" s="31" t="s">
        <v>55</v>
      </c>
      <c r="H19" s="82">
        <v>700</v>
      </c>
      <c r="I19" s="69">
        <f t="shared" si="0"/>
        <v>700</v>
      </c>
      <c r="J19" s="32">
        <f t="shared" ref="J19:J25" si="4">E19*H19</f>
        <v>109900</v>
      </c>
      <c r="K19" s="93"/>
      <c r="L19" s="33"/>
    </row>
    <row r="20" spans="3:12" s="34" customFormat="1" ht="27.75" customHeight="1" x14ac:dyDescent="0.25">
      <c r="C20" s="25" t="s">
        <v>26</v>
      </c>
      <c r="D20" s="41">
        <v>0.45</v>
      </c>
      <c r="E20" s="29">
        <v>151.55000000000001</v>
      </c>
      <c r="F20" s="30" t="s">
        <v>25</v>
      </c>
      <c r="G20" s="31" t="s">
        <v>46</v>
      </c>
      <c r="H20" s="83">
        <v>500</v>
      </c>
      <c r="I20" s="69">
        <f t="shared" si="0"/>
        <v>225</v>
      </c>
      <c r="J20" s="32">
        <f t="shared" si="4"/>
        <v>75775</v>
      </c>
      <c r="K20" s="100"/>
      <c r="L20" s="33"/>
    </row>
    <row r="21" spans="3:12" ht="27" customHeight="1" x14ac:dyDescent="0.25">
      <c r="C21" s="26" t="s">
        <v>37</v>
      </c>
      <c r="D21" s="14">
        <v>0.35</v>
      </c>
      <c r="E21" s="20">
        <v>181.52</v>
      </c>
      <c r="F21" s="7" t="s">
        <v>88</v>
      </c>
      <c r="G21" s="8" t="s">
        <v>89</v>
      </c>
      <c r="H21" s="83">
        <v>54</v>
      </c>
      <c r="I21" s="70">
        <f t="shared" si="0"/>
        <v>18.899999999999999</v>
      </c>
      <c r="J21" s="21">
        <f t="shared" si="4"/>
        <v>9802.08</v>
      </c>
      <c r="K21" s="100"/>
      <c r="L21" s="24"/>
    </row>
    <row r="22" spans="3:12" ht="24" customHeight="1" x14ac:dyDescent="0.25">
      <c r="C22" s="26" t="s">
        <v>96</v>
      </c>
      <c r="D22" s="14">
        <v>0.35</v>
      </c>
      <c r="E22" s="20">
        <v>181.52</v>
      </c>
      <c r="F22" s="7" t="s">
        <v>100</v>
      </c>
      <c r="G22" s="9" t="s">
        <v>101</v>
      </c>
      <c r="H22" s="83">
        <v>54</v>
      </c>
      <c r="I22" s="70">
        <f t="shared" si="0"/>
        <v>18.899999999999999</v>
      </c>
      <c r="J22" s="21">
        <f t="shared" si="4"/>
        <v>9802.08</v>
      </c>
      <c r="K22" s="100"/>
      <c r="L22" s="24"/>
    </row>
    <row r="23" spans="3:12" ht="24" customHeight="1" x14ac:dyDescent="0.25">
      <c r="C23" s="26" t="s">
        <v>36</v>
      </c>
      <c r="D23" s="14">
        <v>0.35</v>
      </c>
      <c r="E23" s="20">
        <v>104.17</v>
      </c>
      <c r="F23" s="7" t="s">
        <v>60</v>
      </c>
      <c r="G23" s="8" t="s">
        <v>61</v>
      </c>
      <c r="H23" s="83">
        <v>54</v>
      </c>
      <c r="I23" s="70">
        <f t="shared" si="0"/>
        <v>18.899999999999999</v>
      </c>
      <c r="J23" s="21">
        <f t="shared" si="4"/>
        <v>5625.18</v>
      </c>
      <c r="K23" s="100"/>
      <c r="L23" s="24"/>
    </row>
    <row r="24" spans="3:12" s="34" customFormat="1" ht="23.25" customHeight="1" x14ac:dyDescent="0.25">
      <c r="C24" s="26" t="s">
        <v>0</v>
      </c>
      <c r="D24" s="35">
        <v>1</v>
      </c>
      <c r="E24" s="29">
        <v>231.17</v>
      </c>
      <c r="F24" s="30" t="s">
        <v>58</v>
      </c>
      <c r="G24" s="31" t="s">
        <v>59</v>
      </c>
      <c r="H24" s="105">
        <v>2250</v>
      </c>
      <c r="I24" s="69">
        <f t="shared" ref="I24:I26" si="5">D24*H24</f>
        <v>2250</v>
      </c>
      <c r="J24" s="75">
        <f t="shared" si="4"/>
        <v>520132.5</v>
      </c>
      <c r="K24" s="101">
        <v>-250</v>
      </c>
    </row>
    <row r="25" spans="3:12" ht="23.25" customHeight="1" x14ac:dyDescent="0.25">
      <c r="C25" s="26" t="s">
        <v>15</v>
      </c>
      <c r="D25" s="13">
        <v>1</v>
      </c>
      <c r="E25" s="20">
        <v>249.2</v>
      </c>
      <c r="F25" s="7" t="s">
        <v>64</v>
      </c>
      <c r="G25" s="8" t="s">
        <v>65</v>
      </c>
      <c r="H25" s="82">
        <v>100</v>
      </c>
      <c r="I25" s="70">
        <f t="shared" si="5"/>
        <v>100</v>
      </c>
      <c r="J25" s="76">
        <f t="shared" si="4"/>
        <v>24920</v>
      </c>
      <c r="K25" s="101"/>
    </row>
    <row r="26" spans="3:12" ht="23.25" customHeight="1" x14ac:dyDescent="0.25">
      <c r="C26" s="26" t="s">
        <v>16</v>
      </c>
      <c r="D26" s="13">
        <v>1</v>
      </c>
      <c r="E26" s="20">
        <v>211.74</v>
      </c>
      <c r="F26" s="7" t="s">
        <v>62</v>
      </c>
      <c r="G26" s="8" t="s">
        <v>63</v>
      </c>
      <c r="H26" s="82">
        <v>300</v>
      </c>
      <c r="I26" s="70">
        <f t="shared" si="5"/>
        <v>300</v>
      </c>
      <c r="J26" s="77">
        <f t="shared" ref="J26:J31" si="6">E26*H26</f>
        <v>63522</v>
      </c>
    </row>
    <row r="27" spans="3:12" s="34" customFormat="1" ht="26.25" customHeight="1" x14ac:dyDescent="0.25">
      <c r="C27" s="26" t="s">
        <v>3</v>
      </c>
      <c r="D27" s="35">
        <v>1</v>
      </c>
      <c r="E27" s="29">
        <v>133.1</v>
      </c>
      <c r="F27" s="30" t="s">
        <v>70</v>
      </c>
      <c r="G27" s="31" t="s">
        <v>71</v>
      </c>
      <c r="H27" s="82">
        <v>300</v>
      </c>
      <c r="I27" s="69">
        <f t="shared" ref="I27:I31" si="7">D27*H27</f>
        <v>300</v>
      </c>
      <c r="J27" s="32">
        <f t="shared" si="6"/>
        <v>39930</v>
      </c>
      <c r="K27" s="95"/>
    </row>
    <row r="28" spans="3:12" s="34" customFormat="1" ht="24" customHeight="1" x14ac:dyDescent="0.25">
      <c r="C28" s="26" t="s">
        <v>4</v>
      </c>
      <c r="D28" s="35">
        <v>1</v>
      </c>
      <c r="E28" s="29">
        <v>243.85</v>
      </c>
      <c r="F28" s="30" t="s">
        <v>72</v>
      </c>
      <c r="G28" s="31" t="s">
        <v>73</v>
      </c>
      <c r="H28" s="82">
        <v>1000</v>
      </c>
      <c r="I28" s="69">
        <f t="shared" si="7"/>
        <v>1000</v>
      </c>
      <c r="J28" s="32">
        <f t="shared" si="6"/>
        <v>243850</v>
      </c>
      <c r="K28" s="95"/>
    </row>
    <row r="29" spans="3:12" s="42" customFormat="1" ht="24.75" customHeight="1" x14ac:dyDescent="0.25">
      <c r="C29" s="26" t="s">
        <v>5</v>
      </c>
      <c r="D29" s="35">
        <v>1</v>
      </c>
      <c r="E29" s="29">
        <v>255.31</v>
      </c>
      <c r="F29" s="30" t="s">
        <v>74</v>
      </c>
      <c r="G29" s="31" t="s">
        <v>75</v>
      </c>
      <c r="H29" s="82">
        <v>1000</v>
      </c>
      <c r="I29" s="69">
        <f t="shared" si="7"/>
        <v>1000</v>
      </c>
      <c r="J29" s="32">
        <f t="shared" si="6"/>
        <v>255310</v>
      </c>
      <c r="K29" s="96"/>
    </row>
    <row r="30" spans="3:12" s="42" customFormat="1" ht="24.75" customHeight="1" x14ac:dyDescent="0.25">
      <c r="C30" s="26" t="s">
        <v>6</v>
      </c>
      <c r="D30" s="40">
        <v>0.35</v>
      </c>
      <c r="E30" s="29">
        <v>125.6</v>
      </c>
      <c r="F30" s="30" t="s">
        <v>92</v>
      </c>
      <c r="G30" s="31" t="s">
        <v>93</v>
      </c>
      <c r="H30" s="83">
        <v>54</v>
      </c>
      <c r="I30" s="69">
        <f t="shared" si="7"/>
        <v>18.899999999999999</v>
      </c>
      <c r="J30" s="75">
        <f t="shared" si="6"/>
        <v>6782.4</v>
      </c>
      <c r="K30" s="96"/>
    </row>
    <row r="31" spans="3:12" s="42" customFormat="1" ht="24" customHeight="1" x14ac:dyDescent="0.25">
      <c r="C31" s="26" t="s">
        <v>7</v>
      </c>
      <c r="D31" s="35">
        <v>1</v>
      </c>
      <c r="E31" s="29">
        <v>251.86</v>
      </c>
      <c r="F31" s="30" t="s">
        <v>76</v>
      </c>
      <c r="G31" s="31" t="s">
        <v>77</v>
      </c>
      <c r="H31" s="82">
        <v>500</v>
      </c>
      <c r="I31" s="69">
        <f t="shared" si="7"/>
        <v>500</v>
      </c>
      <c r="J31" s="56">
        <f t="shared" si="6"/>
        <v>125930</v>
      </c>
      <c r="K31" s="96"/>
    </row>
    <row r="32" spans="3:12" ht="23.25" customHeight="1" x14ac:dyDescent="0.25">
      <c r="C32" s="26" t="s">
        <v>8</v>
      </c>
      <c r="D32" s="13">
        <v>1</v>
      </c>
      <c r="E32" s="20">
        <v>278.36</v>
      </c>
      <c r="F32" s="7"/>
      <c r="G32" s="8" t="s">
        <v>111</v>
      </c>
      <c r="H32" s="82">
        <v>50</v>
      </c>
      <c r="I32" s="70">
        <f t="shared" ref="I32:I40" si="8">D32*H32</f>
        <v>50</v>
      </c>
      <c r="J32" s="21">
        <f t="shared" ref="J32:J40" si="9">E32*H32</f>
        <v>13918</v>
      </c>
    </row>
    <row r="33" spans="3:11" s="42" customFormat="1" ht="23.25" customHeight="1" x14ac:dyDescent="0.25">
      <c r="C33" s="26" t="s">
        <v>95</v>
      </c>
      <c r="D33" s="40">
        <v>0.17</v>
      </c>
      <c r="E33" s="29">
        <v>138.88</v>
      </c>
      <c r="F33" s="30" t="s">
        <v>98</v>
      </c>
      <c r="G33" s="43" t="s">
        <v>99</v>
      </c>
      <c r="H33" s="83">
        <v>210</v>
      </c>
      <c r="I33" s="69">
        <f t="shared" si="8"/>
        <v>35.700000000000003</v>
      </c>
      <c r="J33" s="32">
        <f t="shared" si="9"/>
        <v>29164.799999999999</v>
      </c>
      <c r="K33" s="96"/>
    </row>
    <row r="34" spans="3:11" s="42" customFormat="1" ht="23.25" customHeight="1" x14ac:dyDescent="0.25">
      <c r="C34" s="26" t="s">
        <v>9</v>
      </c>
      <c r="D34" s="35">
        <v>1</v>
      </c>
      <c r="E34" s="29">
        <v>234.51</v>
      </c>
      <c r="F34" s="30" t="s">
        <v>78</v>
      </c>
      <c r="G34" s="31" t="s">
        <v>79</v>
      </c>
      <c r="H34" s="82">
        <v>150</v>
      </c>
      <c r="I34" s="69">
        <f t="shared" si="8"/>
        <v>150</v>
      </c>
      <c r="J34" s="32">
        <f t="shared" si="9"/>
        <v>35176.5</v>
      </c>
      <c r="K34" s="96"/>
    </row>
    <row r="35" spans="3:11" s="42" customFormat="1" ht="23.25" customHeight="1" x14ac:dyDescent="0.25">
      <c r="C35" s="26" t="s">
        <v>10</v>
      </c>
      <c r="D35" s="35">
        <v>1</v>
      </c>
      <c r="E35" s="29">
        <v>219.83</v>
      </c>
      <c r="F35" s="30" t="s">
        <v>80</v>
      </c>
      <c r="G35" s="31" t="s">
        <v>81</v>
      </c>
      <c r="H35" s="82">
        <v>700</v>
      </c>
      <c r="I35" s="69">
        <f t="shared" si="8"/>
        <v>700</v>
      </c>
      <c r="J35" s="32">
        <f t="shared" si="9"/>
        <v>153881</v>
      </c>
      <c r="K35" s="96"/>
    </row>
    <row r="36" spans="3:11" s="44" customFormat="1" ht="27" customHeight="1" x14ac:dyDescent="0.25">
      <c r="C36" s="26" t="s">
        <v>12</v>
      </c>
      <c r="D36" s="35">
        <v>0.4</v>
      </c>
      <c r="E36" s="29">
        <v>84.65</v>
      </c>
      <c r="F36" s="30" t="s">
        <v>86</v>
      </c>
      <c r="G36" s="31" t="s">
        <v>87</v>
      </c>
      <c r="H36" s="83">
        <v>500</v>
      </c>
      <c r="I36" s="69">
        <f t="shared" si="8"/>
        <v>200</v>
      </c>
      <c r="J36" s="32">
        <f t="shared" si="9"/>
        <v>42325</v>
      </c>
      <c r="K36" s="97"/>
    </row>
    <row r="37" spans="3:11" s="4" customFormat="1" ht="26.25" customHeight="1" x14ac:dyDescent="0.25">
      <c r="C37" s="26" t="s">
        <v>14</v>
      </c>
      <c r="D37" s="13">
        <v>1</v>
      </c>
      <c r="E37" s="20">
        <v>267.81</v>
      </c>
      <c r="F37" s="7" t="s">
        <v>44</v>
      </c>
      <c r="G37" s="8" t="s">
        <v>45</v>
      </c>
      <c r="H37" s="82">
        <v>70</v>
      </c>
      <c r="I37" s="70">
        <f t="shared" si="8"/>
        <v>70</v>
      </c>
      <c r="J37" s="21">
        <f t="shared" si="9"/>
        <v>18746.7</v>
      </c>
      <c r="K37" s="98"/>
    </row>
    <row r="38" spans="3:11" s="4" customFormat="1" ht="25.5" customHeight="1" x14ac:dyDescent="0.25">
      <c r="C38" s="26" t="s">
        <v>108</v>
      </c>
      <c r="D38" s="13">
        <v>1</v>
      </c>
      <c r="E38" s="20">
        <v>264.33999999999997</v>
      </c>
      <c r="F38" s="7" t="s">
        <v>109</v>
      </c>
      <c r="G38" s="8" t="s">
        <v>110</v>
      </c>
      <c r="H38" s="82">
        <v>50</v>
      </c>
      <c r="I38" s="70">
        <f t="shared" si="8"/>
        <v>50</v>
      </c>
      <c r="J38" s="21">
        <f t="shared" si="9"/>
        <v>13216.999999999998</v>
      </c>
      <c r="K38" s="98"/>
    </row>
    <row r="39" spans="3:11" s="42" customFormat="1" ht="25.5" customHeight="1" x14ac:dyDescent="0.25">
      <c r="C39" s="27" t="s">
        <v>103</v>
      </c>
      <c r="D39" s="35">
        <v>0.4</v>
      </c>
      <c r="E39" s="29">
        <v>92.79</v>
      </c>
      <c r="F39" s="30" t="s">
        <v>106</v>
      </c>
      <c r="G39" s="43" t="s">
        <v>107</v>
      </c>
      <c r="H39" s="83">
        <v>400</v>
      </c>
      <c r="I39" s="69">
        <f t="shared" si="8"/>
        <v>160</v>
      </c>
      <c r="J39" s="32">
        <f t="shared" si="9"/>
        <v>37116</v>
      </c>
      <c r="K39" s="96"/>
    </row>
    <row r="40" spans="3:11" s="42" customFormat="1" ht="26.25" customHeight="1" thickBot="1" x14ac:dyDescent="0.3">
      <c r="C40" s="27" t="s">
        <v>102</v>
      </c>
      <c r="D40" s="35">
        <v>0.4</v>
      </c>
      <c r="E40" s="29">
        <v>92.79</v>
      </c>
      <c r="F40" s="30" t="s">
        <v>104</v>
      </c>
      <c r="G40" s="43" t="s">
        <v>105</v>
      </c>
      <c r="H40" s="83">
        <v>250</v>
      </c>
      <c r="I40" s="69">
        <f t="shared" si="8"/>
        <v>100</v>
      </c>
      <c r="J40" s="32">
        <f t="shared" si="9"/>
        <v>23197.5</v>
      </c>
      <c r="K40" s="96"/>
    </row>
    <row r="41" spans="3:11" ht="24" customHeight="1" thickBot="1" x14ac:dyDescent="0.3">
      <c r="C41" s="89" t="s">
        <v>94</v>
      </c>
      <c r="D41" s="90"/>
      <c r="E41" s="91"/>
      <c r="F41" s="91"/>
      <c r="G41" s="92"/>
      <c r="H41" s="84">
        <f>SUM(H3:H40)</f>
        <v>19996</v>
      </c>
      <c r="I41" s="74">
        <f>SUM(I3:I40)</f>
        <v>17602.3</v>
      </c>
      <c r="J41" s="19">
        <f>SUM(J3:J40)</f>
        <v>3828561.24</v>
      </c>
    </row>
  </sheetData>
  <sortState xmlns:xlrd2="http://schemas.microsoft.com/office/spreadsheetml/2017/richdata2" ref="C21:J40">
    <sortCondition ref="C21:C40"/>
  </sortState>
  <mergeCells count="2">
    <mergeCell ref="C41:G41"/>
    <mergeCell ref="K3:K10"/>
  </mergeCells>
  <pageMargins left="0" right="0" top="0" bottom="0" header="0" footer="0"/>
  <pageSetup paperSize="9" scale="3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2023-08-21T08:17:21Z</dcterms:modified>
</cp:coreProperties>
</file>