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2465" windowHeight="1207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J473" i="2" l="1"/>
  <c r="G473" i="2"/>
  <c r="V465" i="2"/>
  <c r="U465" i="2"/>
  <c r="U466" i="2" s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V455" i="2"/>
  <c r="U455" i="2"/>
  <c r="W454" i="2"/>
  <c r="W455" i="2" s="1"/>
  <c r="V454" i="2"/>
  <c r="M454" i="2"/>
  <c r="W453" i="2"/>
  <c r="V453" i="2"/>
  <c r="V456" i="2" s="1"/>
  <c r="M453" i="2"/>
  <c r="U451" i="2"/>
  <c r="U450" i="2"/>
  <c r="V449" i="2"/>
  <c r="V450" i="2" s="1"/>
  <c r="M449" i="2"/>
  <c r="V448" i="2"/>
  <c r="W448" i="2" s="1"/>
  <c r="M448" i="2"/>
  <c r="U446" i="2"/>
  <c r="U445" i="2"/>
  <c r="V444" i="2"/>
  <c r="W444" i="2" s="1"/>
  <c r="M444" i="2"/>
  <c r="V443" i="2"/>
  <c r="R473" i="2" s="1"/>
  <c r="M443" i="2"/>
  <c r="U439" i="2"/>
  <c r="U438" i="2"/>
  <c r="V437" i="2"/>
  <c r="V439" i="2" s="1"/>
  <c r="M437" i="2"/>
  <c r="W436" i="2"/>
  <c r="V436" i="2"/>
  <c r="V438" i="2" s="1"/>
  <c r="M436" i="2"/>
  <c r="U434" i="2"/>
  <c r="U433" i="2"/>
  <c r="V432" i="2"/>
  <c r="W432" i="2" s="1"/>
  <c r="V431" i="2"/>
  <c r="W431" i="2" s="1"/>
  <c r="W430" i="2"/>
  <c r="V430" i="2"/>
  <c r="V429" i="2"/>
  <c r="W429" i="2" s="1"/>
  <c r="V428" i="2"/>
  <c r="W428" i="2" s="1"/>
  <c r="W427" i="2"/>
  <c r="V427" i="2"/>
  <c r="V426" i="2"/>
  <c r="W426" i="2" s="1"/>
  <c r="V425" i="2"/>
  <c r="W425" i="2" s="1"/>
  <c r="W424" i="2"/>
  <c r="V424" i="2"/>
  <c r="U422" i="2"/>
  <c r="U421" i="2"/>
  <c r="W420" i="2"/>
  <c r="V420" i="2"/>
  <c r="M420" i="2"/>
  <c r="V419" i="2"/>
  <c r="W419" i="2" s="1"/>
  <c r="W421" i="2" s="1"/>
  <c r="M419" i="2"/>
  <c r="U417" i="2"/>
  <c r="U416" i="2"/>
  <c r="W415" i="2"/>
  <c r="V415" i="2"/>
  <c r="M415" i="2"/>
  <c r="V414" i="2"/>
  <c r="W414" i="2" s="1"/>
  <c r="M414" i="2"/>
  <c r="W413" i="2"/>
  <c r="V413" i="2"/>
  <c r="M413" i="2"/>
  <c r="W412" i="2"/>
  <c r="V412" i="2"/>
  <c r="M412" i="2"/>
  <c r="W411" i="2"/>
  <c r="V411" i="2"/>
  <c r="M411" i="2"/>
  <c r="V410" i="2"/>
  <c r="W410" i="2" s="1"/>
  <c r="M410" i="2"/>
  <c r="W409" i="2"/>
  <c r="V409" i="2"/>
  <c r="M409" i="2"/>
  <c r="W408" i="2"/>
  <c r="V408" i="2"/>
  <c r="M408" i="2"/>
  <c r="W407" i="2"/>
  <c r="V407" i="2"/>
  <c r="M407" i="2"/>
  <c r="V406" i="2"/>
  <c r="V417" i="2" s="1"/>
  <c r="M406" i="2"/>
  <c r="V402" i="2"/>
  <c r="U402" i="2"/>
  <c r="V401" i="2"/>
  <c r="U401" i="2"/>
  <c r="W400" i="2"/>
  <c r="W401" i="2" s="1"/>
  <c r="V400" i="2"/>
  <c r="V398" i="2"/>
  <c r="U398" i="2"/>
  <c r="V397" i="2"/>
  <c r="U397" i="2"/>
  <c r="W396" i="2"/>
  <c r="W397" i="2" s="1"/>
  <c r="V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W386" i="2"/>
  <c r="V386" i="2"/>
  <c r="U384" i="2"/>
  <c r="U383" i="2"/>
  <c r="V382" i="2"/>
  <c r="W382" i="2" s="1"/>
  <c r="M382" i="2"/>
  <c r="V381" i="2"/>
  <c r="V384" i="2" s="1"/>
  <c r="M381" i="2"/>
  <c r="U378" i="2"/>
  <c r="U377" i="2"/>
  <c r="W376" i="2"/>
  <c r="V376" i="2"/>
  <c r="V375" i="2"/>
  <c r="W375" i="2" s="1"/>
  <c r="V374" i="2"/>
  <c r="V378" i="2" s="1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W359" i="2"/>
  <c r="V359" i="2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W352" i="2"/>
  <c r="V352" i="2"/>
  <c r="V351" i="2"/>
  <c r="W351" i="2" s="1"/>
  <c r="M351" i="2"/>
  <c r="W350" i="2"/>
  <c r="V350" i="2"/>
  <c r="M350" i="2"/>
  <c r="V349" i="2"/>
  <c r="W349" i="2" s="1"/>
  <c r="M349" i="2"/>
  <c r="V348" i="2"/>
  <c r="W348" i="2" s="1"/>
  <c r="V347" i="2"/>
  <c r="V361" i="2" s="1"/>
  <c r="U345" i="2"/>
  <c r="U344" i="2"/>
  <c r="V343" i="2"/>
  <c r="W343" i="2" s="1"/>
  <c r="V342" i="2"/>
  <c r="V345" i="2" s="1"/>
  <c r="M342" i="2"/>
  <c r="U338" i="2"/>
  <c r="W337" i="2"/>
  <c r="U337" i="2"/>
  <c r="W336" i="2"/>
  <c r="V336" i="2"/>
  <c r="V338" i="2" s="1"/>
  <c r="M336" i="2"/>
  <c r="U334" i="2"/>
  <c r="U333" i="2"/>
  <c r="V332" i="2"/>
  <c r="W332" i="2" s="1"/>
  <c r="M332" i="2"/>
  <c r="W331" i="2"/>
  <c r="V331" i="2"/>
  <c r="M331" i="2"/>
  <c r="V330" i="2"/>
  <c r="W330" i="2" s="1"/>
  <c r="M330" i="2"/>
  <c r="V329" i="2"/>
  <c r="V334" i="2" s="1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W320" i="2"/>
  <c r="V320" i="2"/>
  <c r="M320" i="2"/>
  <c r="V319" i="2"/>
  <c r="W319" i="2" s="1"/>
  <c r="M319" i="2"/>
  <c r="W318" i="2"/>
  <c r="V318" i="2"/>
  <c r="M318" i="2"/>
  <c r="W317" i="2"/>
  <c r="W321" i="2" s="1"/>
  <c r="V317" i="2"/>
  <c r="V322" i="2" s="1"/>
  <c r="M317" i="2"/>
  <c r="U314" i="2"/>
  <c r="U313" i="2"/>
  <c r="V312" i="2"/>
  <c r="V313" i="2" s="1"/>
  <c r="M312" i="2"/>
  <c r="V310" i="2"/>
  <c r="U310" i="2"/>
  <c r="V309" i="2"/>
  <c r="U309" i="2"/>
  <c r="V308" i="2"/>
  <c r="W308" i="2" s="1"/>
  <c r="W309" i="2" s="1"/>
  <c r="M308" i="2"/>
  <c r="V306" i="2"/>
  <c r="U306" i="2"/>
  <c r="W305" i="2"/>
  <c r="U305" i="2"/>
  <c r="W304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W292" i="2"/>
  <c r="V292" i="2"/>
  <c r="M292" i="2"/>
  <c r="V291" i="2"/>
  <c r="W291" i="2" s="1"/>
  <c r="M291" i="2"/>
  <c r="W290" i="2"/>
  <c r="V290" i="2"/>
  <c r="M290" i="2"/>
  <c r="W289" i="2"/>
  <c r="V289" i="2"/>
  <c r="M289" i="2"/>
  <c r="W288" i="2"/>
  <c r="V288" i="2"/>
  <c r="M473" i="2" s="1"/>
  <c r="M288" i="2"/>
  <c r="V284" i="2"/>
  <c r="U284" i="2"/>
  <c r="V283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W274" i="2"/>
  <c r="V274" i="2"/>
  <c r="M274" i="2"/>
  <c r="V273" i="2"/>
  <c r="V275" i="2" s="1"/>
  <c r="M273" i="2"/>
  <c r="W272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W257" i="2"/>
  <c r="V257" i="2"/>
  <c r="M257" i="2"/>
  <c r="V256" i="2"/>
  <c r="W256" i="2" s="1"/>
  <c r="M256" i="2"/>
  <c r="W255" i="2"/>
  <c r="V255" i="2"/>
  <c r="M255" i="2"/>
  <c r="W254" i="2"/>
  <c r="V254" i="2"/>
  <c r="M254" i="2"/>
  <c r="W253" i="2"/>
  <c r="V253" i="2"/>
  <c r="M253" i="2"/>
  <c r="V252" i="2"/>
  <c r="V258" i="2" s="1"/>
  <c r="M252" i="2"/>
  <c r="W251" i="2"/>
  <c r="V251" i="2"/>
  <c r="V259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W238" i="2"/>
  <c r="W241" i="2" s="1"/>
  <c r="V238" i="2"/>
  <c r="U236" i="2"/>
  <c r="U235" i="2"/>
  <c r="V234" i="2"/>
  <c r="V236" i="2" s="1"/>
  <c r="W233" i="2"/>
  <c r="V233" i="2"/>
  <c r="M233" i="2"/>
  <c r="W232" i="2"/>
  <c r="V232" i="2"/>
  <c r="M232" i="2"/>
  <c r="W231" i="2"/>
  <c r="V231" i="2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V224" i="2"/>
  <c r="V228" i="2" s="1"/>
  <c r="M224" i="2"/>
  <c r="V223" i="2"/>
  <c r="W223" i="2" s="1"/>
  <c r="M223" i="2"/>
  <c r="W222" i="2"/>
  <c r="V222" i="2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W212" i="2"/>
  <c r="U212" i="2"/>
  <c r="W211" i="2"/>
  <c r="V211" i="2"/>
  <c r="V213" i="2" s="1"/>
  <c r="M211" i="2"/>
  <c r="U209" i="2"/>
  <c r="U208" i="2"/>
  <c r="V207" i="2"/>
  <c r="W207" i="2" s="1"/>
  <c r="M207" i="2"/>
  <c r="W206" i="2"/>
  <c r="V206" i="2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0" i="2"/>
  <c r="U190" i="2"/>
  <c r="W189" i="2"/>
  <c r="U189" i="2"/>
  <c r="W188" i="2"/>
  <c r="V188" i="2"/>
  <c r="M188" i="2"/>
  <c r="W187" i="2"/>
  <c r="V187" i="2"/>
  <c r="V189" i="2" s="1"/>
  <c r="M187" i="2"/>
  <c r="U185" i="2"/>
  <c r="U184" i="2"/>
  <c r="V183" i="2"/>
  <c r="W183" i="2" s="1"/>
  <c r="M183" i="2"/>
  <c r="W182" i="2"/>
  <c r="V182" i="2"/>
  <c r="M182" i="2"/>
  <c r="V181" i="2"/>
  <c r="W181" i="2" s="1"/>
  <c r="V180" i="2"/>
  <c r="W180" i="2" s="1"/>
  <c r="M180" i="2"/>
  <c r="V179" i="2"/>
  <c r="W179" i="2" s="1"/>
  <c r="M179" i="2"/>
  <c r="V178" i="2"/>
  <c r="W178" i="2" s="1"/>
  <c r="W177" i="2"/>
  <c r="V177" i="2"/>
  <c r="M177" i="2"/>
  <c r="V176" i="2"/>
  <c r="W176" i="2" s="1"/>
  <c r="M176" i="2"/>
  <c r="W175" i="2"/>
  <c r="V175" i="2"/>
  <c r="M175" i="2"/>
  <c r="W174" i="2"/>
  <c r="V174" i="2"/>
  <c r="M174" i="2"/>
  <c r="W173" i="2"/>
  <c r="V173" i="2"/>
  <c r="M173" i="2"/>
  <c r="V172" i="2"/>
  <c r="W172" i="2" s="1"/>
  <c r="M172" i="2"/>
  <c r="W171" i="2"/>
  <c r="V171" i="2"/>
  <c r="M171" i="2"/>
  <c r="W170" i="2"/>
  <c r="V170" i="2"/>
  <c r="M170" i="2"/>
  <c r="W169" i="2"/>
  <c r="V169" i="2"/>
  <c r="M169" i="2"/>
  <c r="V168" i="2"/>
  <c r="W168" i="2" s="1"/>
  <c r="V167" i="2"/>
  <c r="W167" i="2" s="1"/>
  <c r="U165" i="2"/>
  <c r="U164" i="2"/>
  <c r="W163" i="2"/>
  <c r="V163" i="2"/>
  <c r="V162" i="2"/>
  <c r="W162" i="2" s="1"/>
  <c r="M162" i="2"/>
  <c r="V161" i="2"/>
  <c r="W161" i="2" s="1"/>
  <c r="V160" i="2"/>
  <c r="V165" i="2" s="1"/>
  <c r="U158" i="2"/>
  <c r="U157" i="2"/>
  <c r="V156" i="2"/>
  <c r="W156" i="2" s="1"/>
  <c r="M156" i="2"/>
  <c r="V155" i="2"/>
  <c r="W155" i="2" s="1"/>
  <c r="W157" i="2" s="1"/>
  <c r="U153" i="2"/>
  <c r="U152" i="2"/>
  <c r="W151" i="2"/>
  <c r="V151" i="2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W142" i="2"/>
  <c r="V142" i="2"/>
  <c r="M142" i="2"/>
  <c r="W141" i="2"/>
  <c r="V141" i="2"/>
  <c r="M141" i="2"/>
  <c r="W140" i="2"/>
  <c r="V140" i="2"/>
  <c r="M140" i="2"/>
  <c r="V139" i="2"/>
  <c r="W139" i="2" s="1"/>
  <c r="V138" i="2"/>
  <c r="V147" i="2" s="1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W124" i="2"/>
  <c r="V124" i="2"/>
  <c r="M124" i="2"/>
  <c r="W123" i="2"/>
  <c r="V123" i="2"/>
  <c r="M123" i="2"/>
  <c r="W122" i="2"/>
  <c r="V122" i="2"/>
  <c r="F473" i="2" s="1"/>
  <c r="M122" i="2"/>
  <c r="U119" i="2"/>
  <c r="V118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W110" i="2"/>
  <c r="V110" i="2"/>
  <c r="M110" i="2"/>
  <c r="V109" i="2"/>
  <c r="W109" i="2" s="1"/>
  <c r="V108" i="2"/>
  <c r="W108" i="2" s="1"/>
  <c r="V107" i="2"/>
  <c r="W107" i="2" s="1"/>
  <c r="W106" i="2"/>
  <c r="V106" i="2"/>
  <c r="M106" i="2"/>
  <c r="W105" i="2"/>
  <c r="V105" i="2"/>
  <c r="M105" i="2"/>
  <c r="V104" i="2"/>
  <c r="V112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V102" i="2" s="1"/>
  <c r="M94" i="2"/>
  <c r="V93" i="2"/>
  <c r="W93" i="2" s="1"/>
  <c r="M93" i="2"/>
  <c r="V92" i="2"/>
  <c r="V101" i="2" s="1"/>
  <c r="M92" i="2"/>
  <c r="U90" i="2"/>
  <c r="U89" i="2"/>
  <c r="W88" i="2"/>
  <c r="V88" i="2"/>
  <c r="M88" i="2"/>
  <c r="W87" i="2"/>
  <c r="V87" i="2"/>
  <c r="M87" i="2"/>
  <c r="W86" i="2"/>
  <c r="V86" i="2"/>
  <c r="V85" i="2"/>
  <c r="W85" i="2" s="1"/>
  <c r="M85" i="2"/>
  <c r="V84" i="2"/>
  <c r="V89" i="2" s="1"/>
  <c r="V83" i="2"/>
  <c r="W83" i="2" s="1"/>
  <c r="M83" i="2"/>
  <c r="U81" i="2"/>
  <c r="U80" i="2"/>
  <c r="V79" i="2"/>
  <c r="W79" i="2" s="1"/>
  <c r="M79" i="2"/>
  <c r="W78" i="2"/>
  <c r="V78" i="2"/>
  <c r="M78" i="2"/>
  <c r="W77" i="2"/>
  <c r="V77" i="2"/>
  <c r="M77" i="2"/>
  <c r="W76" i="2"/>
  <c r="V76" i="2"/>
  <c r="M76" i="2"/>
  <c r="V75" i="2"/>
  <c r="W75" i="2" s="1"/>
  <c r="M75" i="2"/>
  <c r="W74" i="2"/>
  <c r="V74" i="2"/>
  <c r="M74" i="2"/>
  <c r="W73" i="2"/>
  <c r="V73" i="2"/>
  <c r="M73" i="2"/>
  <c r="W72" i="2"/>
  <c r="V72" i="2"/>
  <c r="M72" i="2"/>
  <c r="V71" i="2"/>
  <c r="W71" i="2" s="1"/>
  <c r="M71" i="2"/>
  <c r="W70" i="2"/>
  <c r="V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E473" i="2" s="1"/>
  <c r="M63" i="2"/>
  <c r="V60" i="2"/>
  <c r="U60" i="2"/>
  <c r="U59" i="2"/>
  <c r="V58" i="2"/>
  <c r="W58" i="2" s="1"/>
  <c r="W57" i="2"/>
  <c r="V57" i="2"/>
  <c r="M57" i="2"/>
  <c r="V56" i="2"/>
  <c r="V59" i="2" s="1"/>
  <c r="M56" i="2"/>
  <c r="V53" i="2"/>
  <c r="U53" i="2"/>
  <c r="U52" i="2"/>
  <c r="V51" i="2"/>
  <c r="W51" i="2" s="1"/>
  <c r="M51" i="2"/>
  <c r="V50" i="2"/>
  <c r="V52" i="2" s="1"/>
  <c r="M50" i="2"/>
  <c r="V46" i="2"/>
  <c r="U46" i="2"/>
  <c r="U45" i="2"/>
  <c r="V44" i="2"/>
  <c r="V45" i="2" s="1"/>
  <c r="M44" i="2"/>
  <c r="V42" i="2"/>
  <c r="U42" i="2"/>
  <c r="V41" i="2"/>
  <c r="U41" i="2"/>
  <c r="W40" i="2"/>
  <c r="W41" i="2" s="1"/>
  <c r="V40" i="2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W22" i="2"/>
  <c r="W23" i="2" s="1"/>
  <c r="V22" i="2"/>
  <c r="V464" i="2" s="1"/>
  <c r="M22" i="2"/>
  <c r="H10" i="2"/>
  <c r="F10" i="2"/>
  <c r="A10" i="2"/>
  <c r="A9" i="2"/>
  <c r="H9" i="2" s="1"/>
  <c r="D7" i="2"/>
  <c r="N6" i="2"/>
  <c r="M2" i="2"/>
  <c r="U467" i="2" l="1"/>
  <c r="U463" i="2"/>
  <c r="V301" i="2"/>
  <c r="V466" i="2"/>
  <c r="J9" i="2"/>
  <c r="W393" i="2"/>
  <c r="W258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73" i="2"/>
  <c r="W275" i="2" s="1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V463" i="2" l="1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<sst xmlns="http://schemas.openxmlformats.org/spreadsheetml/2006/main" count="2792" uniqueCount="687">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</sst>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253" zoomScaleNormal="100" zoomScaleSheetLayoutView="100" workbookViewId="0">
      <selection activeCell="U300" sqref="U30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2000</v>
      </c>
      <c r="V289" s="56">
        <f t="shared" si="14"/>
        <v>2010</v>
      </c>
      <c r="W289" s="42">
        <f>IFERROR(IF(V289=0,"",ROUNDUP(V289/H289,0)*0.02039),"")</f>
        <v>2.7322599999999997</v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4000</v>
      </c>
      <c r="V291" s="56">
        <f t="shared" si="14"/>
        <v>4005</v>
      </c>
      <c r="W291" s="42">
        <f>IFERROR(IF(V291=0,"",ROUNDUP(V291/H291,0)*0.02039),"")</f>
        <v>5.4441299999999995</v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7000</v>
      </c>
      <c r="V292" s="56">
        <f t="shared" si="14"/>
        <v>7005</v>
      </c>
      <c r="W292" s="42">
        <f>IFERROR(IF(V292=0,"",ROUNDUP(V292/H292,0)*0.02175),"")</f>
        <v>10.157249999999999</v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866.66666666666674</v>
      </c>
      <c r="V296" s="44">
        <f>IFERROR(V288/H288,"0")+IFERROR(V289/H289,"0")+IFERROR(V290/H290,"0")+IFERROR(V291/H291,"0")+IFERROR(V292/H292,"0")+IFERROR(V293/H293,"0")+IFERROR(V294/H294,"0")+IFERROR(V295/H295,"0")</f>
        <v>868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18.333639999999999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13000</v>
      </c>
      <c r="V297" s="44">
        <f>IFERROR(SUM(V288:V295),"0")</f>
        <v>13020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5000</v>
      </c>
      <c r="V299" s="56">
        <f>IFERROR(IF(U299="",0,CEILING((U299/$H299),1)*$H299),"")</f>
        <v>5010</v>
      </c>
      <c r="W299" s="42">
        <f>IFERROR(IF(V299=0,"",ROUNDUP(V299/H299,0)*0.02175),"")</f>
        <v>7.2644999999999991</v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333.33333333333331</v>
      </c>
      <c r="V301" s="44">
        <f>IFERROR(V299/H299,"0")+IFERROR(V300/H300,"0")</f>
        <v>334</v>
      </c>
      <c r="W301" s="44">
        <f>IFERROR(IF(W299="",0,W299),"0")+IFERROR(IF(W300="",0,W300),"0")</f>
        <v>7.2644999999999991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5000</v>
      </c>
      <c r="V302" s="44">
        <f>IFERROR(SUM(V299:V300),"0")</f>
        <v>5010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18000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18030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18576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18606.96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25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26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19201</v>
      </c>
      <c r="V466" s="44">
        <f>GrossWeightTotalR+PalletQtyTotalR*25</f>
        <v>19256.96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1200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1202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25.598139999999997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18030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1030</vt:i4>
      </vt:variant>
    </vt:vector>
  </HeadingPairs>
  <TitlesOfParts>
    <vt:vector size="10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2023-08-22T07:54:13Z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