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8483F88-BA77-4A8A-AC56-C11A3DF64D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Лист2!$I$1:$I$134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2" l="1"/>
  <c r="J44" i="2"/>
  <c r="I104" i="2" l="1"/>
  <c r="J104" i="2"/>
  <c r="I64" i="2" l="1"/>
  <c r="J64" i="2"/>
  <c r="I65" i="2"/>
  <c r="J65" i="2"/>
  <c r="I66" i="2"/>
  <c r="J66" i="2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0" i="2"/>
  <c r="J1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J133" i="2"/>
  <c r="H134" i="2"/>
  <c r="I134" i="2" l="1"/>
  <c r="J134" i="2"/>
</calcChain>
</file>

<file path=xl/sharedStrings.xml><?xml version="1.0" encoding="utf-8"?>
<sst xmlns="http://schemas.openxmlformats.org/spreadsheetml/2006/main" count="371" uniqueCount="371">
  <si>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</si>
  <si>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</si>
  <si>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Запекуша с сочным окороком, Вязанка ВЕС,  ПОКОМ</t>
  </si>
  <si>
    <t>Ветчина Нежная ТМ Особый рецепт, п/а, 0,4кг    ПОКОМ</t>
  </si>
  <si>
    <t>Колбаса Балыковая, Вязанка фиброуз в/у, ВЕС, ТМ Стародворские колбасы</t>
  </si>
  <si>
    <t>Колбаса в/к Сервелат Пражский, ВЕС.,ТМ КОЛБАСНЫЙ СТАНДАРТ ПОКОМ</t>
  </si>
  <si>
    <t>Колбаса в/к Чесночная ТМ Особый Рецепт, в/у 0,35кг ПОКОМ</t>
  </si>
  <si>
    <t>Колбаса в/к Чесночная ТМ Особый Рецепт, ВЕС 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</si>
  <si>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</si>
  <si>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</si>
  <si>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</si>
  <si>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</si>
  <si>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</si>
  <si>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</si>
  <si>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</si>
  <si>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</si>
  <si>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</si>
  <si>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Нежная, п/а, ВЕС, ТМ КОЛБАСНЫЙ СТАНДАРТ 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</si>
  <si>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</si>
  <si>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</si>
  <si>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</si>
  <si>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</si>
  <si>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 0.35кг, ТМ Стародворские колбасы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</si>
  <si>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</si>
  <si>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</si>
  <si>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</si>
  <si>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</si>
  <si>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</si>
  <si>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</si>
  <si>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</si>
  <si>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</si>
  <si>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</si>
  <si>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</si>
  <si>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</si>
  <si>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Филейбургская с душистым чесноком, ВЕС, ТМ Баварушка  ПОКОМ</t>
  </si>
  <si>
    <t>Колбаса Швейцарская 0,17 кг., ШТ., сырокопченая   ПОКОМ</t>
  </si>
  <si>
    <t>Сардельки Левантские ТМ Особый Рецепт, ВЕС.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</si>
  <si>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</si>
  <si>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</si>
  <si>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</si>
  <si>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</si>
  <si>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</si>
  <si>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</si>
  <si>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</si>
  <si>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</si>
  <si>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</si>
  <si>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</si>
  <si>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</si>
  <si>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</si>
  <si>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</si>
  <si>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</si>
  <si>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</si>
  <si>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</si>
  <si>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</si>
  <si>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</si>
  <si>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</si>
  <si>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</si>
  <si>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</si>
  <si>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Колбаса Молочная стародворская, амифлекс, 0,5кг, ТМ Стародворье</t>
  </si>
  <si>
    <t>Колбаса Сервелат Филейбургский с копченой грудинкой, в/у 0,35 кг срез, БАВАРУШКА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</si>
  <si>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</si>
  <si>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</si>
  <si>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</si>
  <si>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</si>
  <si>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</si>
  <si>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Русская стародворская, ВЕС.  ПОКОМ, кг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</si>
  <si>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</si>
  <si>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</si>
  <si>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Колб. Молоч. стародворская, Вязанка вектор, ВЕС. ПОКОМ, кг</t>
  </si>
  <si>
    <t>Ветчина Столичная Вязанка, вектор 0.5кг, ПОКОМ, шт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</si>
  <si>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</si>
  <si>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</si>
  <si>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</si>
  <si>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</si>
  <si>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</si>
  <si>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вареная Докторская по-стародворски ТМ Стародворье ТС Фирменная амифлекс вес</t>
  </si>
  <si>
    <t>Ветчина Столичная Вязанка ТМ Стародворские колбасы ТС Вязанка вектор вес УВС</t>
  </si>
  <si>
    <t>Колбаса варено-копченая Салями Филейбургская зернистая ТМ Баварушка фиброуз в/у вес СК</t>
  </si>
  <si>
    <t>Колбаса в/к Сервелат Рижский, ВЕС.,ТМ КОЛБАСНЫЙ СТАНДАРТ ПОКОМ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</si>
  <si>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</si>
  <si>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</si>
  <si>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</si>
  <si>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</si>
  <si>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</si>
  <si>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</si>
  <si>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</si>
  <si>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</si>
  <si>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</si>
  <si>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</si>
  <si>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024</t>
  </si>
  <si>
    <t>025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</si>
  <si>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</si>
  <si>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</si>
  <si>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</si>
  <si>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</si>
  <si>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</si>
  <si>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</si>
  <si>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</si>
  <si>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</si>
  <si>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</si>
  <si>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</si>
  <si>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</si>
  <si>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</si>
  <si>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</si>
  <si>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</si>
  <si>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</si>
  <si>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</si>
  <si>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</si>
  <si>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Классическая, Вязанка вектор 0,5кг, ПОКОМ, шт</t>
  </si>
  <si>
    <t>Колбаса Молочная стародворская, Вязанка вектор 0,5 кг,ПОКОМ, шт</t>
  </si>
  <si>
    <t>Сосиски Вязанка Молочные, Вязанка вискофан МГС, 0.45кг, ПОКОМ, шт</t>
  </si>
  <si>
    <t>В/к колбасы Мясорубская с сочной грудинкой срез Бордо Фикс.вес 0,35 фиброуз в/у Стародворье</t>
  </si>
  <si>
    <t>Колбаса Русская по-стародворски, 0,5 кг.  ПОКОМ</t>
  </si>
  <si>
    <t>В/к колбасы Балыкбургская рубленая срез Балыкбургская Фикс.вес 0,35 фиброуз в/у Баварушка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</si>
  <si>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</si>
  <si>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</si>
  <si>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</si>
  <si>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001</t>
  </si>
  <si>
    <t xml:space="preserve">БП-15774   </t>
  </si>
  <si>
    <t>002</t>
  </si>
  <si>
    <t>БП-17121</t>
  </si>
  <si>
    <t>003</t>
  </si>
  <si>
    <t xml:space="preserve">БП-15780   </t>
  </si>
  <si>
    <t xml:space="preserve">БП-15781   </t>
  </si>
  <si>
    <t>БП-16096</t>
  </si>
  <si>
    <t>БП-15784</t>
  </si>
  <si>
    <t>010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</si>
  <si>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</si>
  <si>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</si>
  <si>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</si>
  <si>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</si>
  <si>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</si>
  <si>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</si>
  <si>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</si>
  <si>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</si>
  <si>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020</t>
  </si>
  <si>
    <t>БП-15760</t>
  </si>
  <si>
    <t>021</t>
  </si>
  <si>
    <t xml:space="preserve">БП-15763   </t>
  </si>
  <si>
    <t xml:space="preserve">БП-15764   </t>
  </si>
  <si>
    <t>022</t>
  </si>
  <si>
    <t xml:space="preserve">БП-16124   </t>
  </si>
  <si>
    <t>БП-15766</t>
  </si>
  <si>
    <t>БП-15767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</si>
  <si>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</si>
  <si>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</si>
  <si>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</si>
  <si>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</si>
  <si>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</si>
  <si>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</si>
  <si>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</si>
  <si>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</si>
  <si>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</si>
  <si>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</si>
  <si>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</si>
  <si>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</si>
  <si>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</si>
  <si>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</si>
  <si>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</si>
  <si>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</si>
  <si>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</si>
  <si>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</si>
  <si>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253</t>
  </si>
  <si>
    <t>БП-17019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</si>
  <si>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</si>
  <si>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</si>
  <si>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</si>
  <si>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</si>
  <si>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</si>
  <si>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</si>
  <si>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</si>
  <si>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</si>
  <si>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</si>
  <si>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</si>
  <si>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</si>
  <si>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</si>
  <si>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</si>
  <si>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</si>
  <si>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</si>
  <si>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</si>
  <si>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</si>
  <si>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</si>
  <si>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</si>
  <si>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</si>
  <si>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</si>
  <si>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202</t>
  </si>
  <si>
    <t>БП-20354</t>
  </si>
  <si>
    <t>Ветчина Нежная Особая Личн истор. 1,8 кг</t>
  </si>
  <si>
    <t>043</t>
  </si>
  <si>
    <t>БП-20802</t>
  </si>
  <si>
    <t>277</t>
  </si>
  <si>
    <t>БП-21910</t>
  </si>
  <si>
    <t>212</t>
  </si>
  <si>
    <t>БП-20325</t>
  </si>
  <si>
    <t>213</t>
  </si>
  <si>
    <t>БП-20326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</si>
  <si>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</si>
  <si>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</si>
  <si>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</si>
  <si>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</si>
  <si>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</si>
  <si>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</si>
  <si>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</si>
  <si>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</si>
  <si>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</si>
  <si>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</si>
  <si>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</si>
  <si>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</si>
  <si>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</si>
  <si>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</si>
  <si>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</si>
  <si>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</si>
  <si>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</si>
  <si>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</si>
  <si>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234</t>
  </si>
  <si>
    <t>БП-20626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</si>
  <si>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</si>
  <si>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</si>
  <si>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</si>
  <si>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</si>
  <si>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</si>
  <si>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</si>
  <si>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</si>
  <si>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</si>
  <si>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</si>
  <si>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</si>
  <si>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</si>
  <si>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</si>
  <si>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</si>
  <si>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</si>
  <si>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272</t>
  </si>
  <si>
    <t>БП-21484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</si>
  <si>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</si>
  <si>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</si>
  <si>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</si>
  <si>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</si>
  <si>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</si>
  <si>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</si>
  <si>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</si>
  <si>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</si>
  <si>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</si>
  <si>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</si>
  <si>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</si>
  <si>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</si>
  <si>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250</t>
  </si>
  <si>
    <t>БП-20708</t>
  </si>
  <si>
    <t>093</t>
  </si>
  <si>
    <t>БП-20311</t>
  </si>
  <si>
    <t>095</t>
  </si>
  <si>
    <t>БП-20310</t>
  </si>
  <si>
    <t>254</t>
  </si>
  <si>
    <t>БП-20328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</si>
  <si>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</si>
  <si>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</si>
  <si>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</si>
  <si>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</si>
  <si>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</si>
  <si>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</si>
  <si>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</si>
  <si>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</si>
  <si>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</si>
  <si>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</si>
  <si>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</si>
  <si>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</si>
  <si>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</si>
  <si>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</si>
  <si>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</si>
  <si>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</si>
  <si>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</si>
  <si>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</si>
  <si>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</si>
  <si>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</si>
  <si>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</si>
  <si>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</si>
  <si>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 xml:space="preserve">БП-16094   </t>
  </si>
  <si>
    <t>226</t>
  </si>
  <si>
    <t>БП-20067</t>
  </si>
  <si>
    <t>071</t>
  </si>
  <si>
    <t xml:space="preserve">БП-16038   </t>
  </si>
  <si>
    <t>072</t>
  </si>
  <si>
    <t>БП-16130</t>
  </si>
  <si>
    <t>011</t>
  </si>
  <si>
    <t xml:space="preserve">БП-16102   </t>
  </si>
  <si>
    <t>282</t>
  </si>
  <si>
    <t>БП-22103</t>
  </si>
  <si>
    <t>027</t>
  </si>
  <si>
    <t xml:space="preserve">БП-16027   </t>
  </si>
  <si>
    <t>245</t>
  </si>
  <si>
    <t>БП-16234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</si>
  <si>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</si>
  <si>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</si>
  <si>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</si>
  <si>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</si>
  <si>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</si>
  <si>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</si>
  <si>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>Вареные колбасы Докторская Стародворская Золоченная в печи Весовые ц/о Стародворье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</si>
  <si>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</si>
  <si>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</si>
  <si>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</si>
  <si>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</si>
  <si>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</si>
  <si>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Вареные колбасы Стародворская Бордо Весовые П/а Стародворье</t>
  </si>
  <si>
    <t>115</t>
  </si>
  <si>
    <t>БП-21197</t>
  </si>
  <si>
    <t>ИТОГО:</t>
  </si>
  <si>
    <t>Сосиски Молокуши миникушай Вязанка Ф/в 0,45 амилюкс мгс Вязанка</t>
  </si>
  <si>
    <t>С/к колбасы Баварская Бавария Фикс.вес 0,17 б/о Стародворье</t>
  </si>
  <si>
    <t>В/к колбасы Балыкбургская с копченым балыком срез Балыкбургская Фикс.вес 0,35 фиброуз в/у Баварушка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</si>
  <si>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</si>
  <si>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</si>
  <si>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</si>
  <si>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</si>
  <si>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</si>
  <si>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</si>
  <si>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</si>
  <si>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</si>
  <si>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</si>
  <si>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</si>
  <si>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</si>
  <si>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</si>
  <si>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</si>
  <si>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</si>
  <si>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</si>
  <si>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</si>
  <si>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</si>
  <si>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056</t>
  </si>
  <si>
    <t>БП-20823</t>
  </si>
  <si>
    <t>Колбаса Сервелат запеченный ТМ Стародворье ТС Дугушка вектор 0,35 кг. Мясной продукт. Колбасное изделие варено-копченое охлажденное</t>
  </si>
  <si>
    <t>077</t>
  </si>
  <si>
    <t>БП-20200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</si>
  <si>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</si>
  <si>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</si>
  <si>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Сочинки Бордо Весовой п/а мгс 40 Стародворье</t>
  </si>
  <si>
    <t>Сосиски Сливочные Сливушки Фикс.вес 0,67 П/а Вязанка</t>
  </si>
  <si>
    <t>Вареные колбасы Докторская оригинальная Особая Без свинины Фикс.вес 0,4 П/а Особый рецепт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</si>
  <si>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</si>
  <si>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</si>
  <si>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</si>
  <si>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</si>
  <si>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</si>
  <si>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</si>
  <si>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</si>
  <si>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</si>
  <si>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Вареные колбасы Докторская По-стародворски Бордо Натурин Весовые б/о Стародворье</t>
  </si>
  <si>
    <t>293</t>
  </si>
  <si>
    <t>БП-21838</t>
  </si>
  <si>
    <t>283</t>
  </si>
  <si>
    <t>БП-22104</t>
  </si>
  <si>
    <t>013</t>
  </si>
  <si>
    <t>БП-17286</t>
  </si>
  <si>
    <t>БП-21161</t>
  </si>
  <si>
    <t>БП-21470</t>
  </si>
  <si>
    <t>102</t>
  </si>
  <si>
    <t>Колбаса Молочная по-стародворски ТМ Стародворье ТС Фирменная в оболочке амифлекс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</si>
  <si>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</si>
  <si>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</si>
  <si>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</si>
  <si>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</si>
  <si>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</si>
  <si>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</si>
  <si>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</si>
  <si>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БП-21837</t>
  </si>
  <si>
    <t>БП-21789</t>
  </si>
  <si>
    <t>Колбаса полусухая Стародворская 0,17 кг., ШТ.,  ПОКОМ</t>
  </si>
  <si>
    <t xml:space="preserve">Прайс </t>
  </si>
  <si>
    <t>Европоддон (невозвратный)</t>
  </si>
  <si>
    <t>Сосиски Сливочные Дугушка, ВЕС.   ПОКОМ</t>
  </si>
  <si>
    <t>Колбаса Сервелат Левантский ТМ Особый Рецепт, 0,35 ПОКОМ</t>
  </si>
  <si>
    <t>Вареные колбасы Докторская оригинальная Особая Без свинины Весовые 0,8 кг П/а Особый рецепт</t>
  </si>
  <si>
    <t>Вареные колбасы Докторская оригинальная Особая Без свинины Весовые 1,8 кг П/а Особый рецепт</t>
  </si>
  <si>
    <t>Колбаса филейская, Вязанка вектор, ВЕС.ПОКОМ,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</si>
</sst>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3">
    <xf numFmtId="0" fontId="0" fillId="0" borderId="0" xfId="0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8" xfId="0" applyNumberFormat="1" applyFont="1" applyBorder="1" applyAlignment="1">
      <alignment horizontal="center" vertical="center"/>
    </xf>
    <xf numFmtId="0" fontId="36" fillId="0" borderId="20" xfId="1954" applyNumberFormat="1" applyFont="1" applyBorder="1" applyAlignment="1">
      <alignment horizontal="center" vertical="center" wrapText="1"/>
    </xf>
    <xf numFmtId="49" fontId="32" fillId="0" borderId="19" xfId="0" applyNumberFormat="1" applyFont="1" applyBorder="1" applyAlignment="1">
      <alignment horizontal="center" vertical="center"/>
    </xf>
    <xf numFmtId="0" fontId="36" fillId="0" borderId="21" xfId="1954" applyNumberFormat="1" applyFont="1" applyBorder="1" applyAlignment="1">
      <alignment horizontal="center" vertical="center" wrapText="1"/>
    </xf>
    <xf numFmtId="0" fontId="36" fillId="0" borderId="26" xfId="1954" applyNumberFormat="1" applyFont="1" applyBorder="1" applyAlignment="1">
      <alignment horizontal="center" vertical="center" wrapText="1"/>
    </xf>
    <xf numFmtId="0" fontId="36" fillId="0" borderId="20" xfId="1954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167" fontId="0" fillId="24" borderId="0" xfId="0" applyNumberFormat="1" applyFill="1"/>
    <xf numFmtId="0" fontId="40" fillId="25" borderId="10" xfId="0" applyFont="1" applyFill="1" applyBorder="1" applyAlignment="1">
      <alignment horizontal="center" vertical="center"/>
    </xf>
    <xf numFmtId="168" fontId="38" fillId="26" borderId="13" xfId="0" applyNumberFormat="1" applyFont="1" applyFill="1" applyBorder="1" applyAlignment="1">
      <alignment horizontal="center" vertical="center"/>
    </xf>
    <xf numFmtId="1" fontId="38" fillId="26" borderId="13" xfId="0" applyNumberFormat="1" applyFont="1" applyFill="1" applyBorder="1" applyAlignment="1">
      <alignment horizontal="center" vertical="center"/>
    </xf>
    <xf numFmtId="0" fontId="39" fillId="24" borderId="22" xfId="1952" applyNumberFormat="1" applyFont="1" applyFill="1" applyBorder="1" applyAlignment="1">
      <alignment horizontal="center" vertical="center"/>
    </xf>
    <xf numFmtId="2" fontId="39" fillId="24" borderId="22" xfId="1952" applyNumberFormat="1" applyFont="1" applyFill="1" applyBorder="1" applyAlignment="1">
      <alignment horizontal="center" vertical="center"/>
    </xf>
    <xf numFmtId="1" fontId="41" fillId="24" borderId="22" xfId="1952" applyNumberFormat="1" applyFont="1" applyFill="1" applyBorder="1" applyAlignment="1">
      <alignment horizontal="center" vertical="center"/>
    </xf>
    <xf numFmtId="169" fontId="41" fillId="24" borderId="22" xfId="1952" applyNumberFormat="1" applyFont="1" applyFill="1" applyBorder="1" applyAlignment="1">
      <alignment horizontal="center" vertical="center"/>
    </xf>
    <xf numFmtId="1" fontId="39" fillId="24" borderId="22" xfId="1952" applyNumberFormat="1" applyFont="1" applyFill="1" applyBorder="1" applyAlignment="1">
      <alignment horizontal="center" vertical="center"/>
    </xf>
    <xf numFmtId="169" fontId="39" fillId="24" borderId="22" xfId="1952" applyNumberFormat="1" applyFont="1" applyFill="1" applyBorder="1" applyAlignment="1">
      <alignment horizontal="center" vertical="center"/>
    </xf>
    <xf numFmtId="0" fontId="39" fillId="24" borderId="27" xfId="1952" applyNumberFormat="1" applyFont="1" applyFill="1" applyBorder="1" applyAlignment="1">
      <alignment horizontal="center" vertical="center"/>
    </xf>
    <xf numFmtId="0" fontId="39" fillId="24" borderId="28" xfId="1952" applyFont="1" applyFill="1" applyBorder="1" applyAlignment="1">
      <alignment horizontal="center" vertical="center"/>
    </xf>
    <xf numFmtId="0" fontId="39" fillId="24" borderId="22" xfId="1952" applyFont="1" applyFill="1" applyBorder="1" applyAlignment="1">
      <alignment horizontal="center" vertical="center"/>
    </xf>
    <xf numFmtId="0" fontId="39" fillId="24" borderId="27" xfId="1952" applyFont="1" applyFill="1" applyBorder="1" applyAlignment="1">
      <alignment horizontal="center" vertical="center"/>
    </xf>
    <xf numFmtId="0" fontId="34" fillId="25" borderId="17" xfId="0" applyFont="1" applyFill="1" applyBorder="1" applyAlignment="1">
      <alignment horizontal="center" vertical="center"/>
    </xf>
    <xf numFmtId="49" fontId="33" fillId="25" borderId="30" xfId="0" applyNumberFormat="1" applyFont="1" applyFill="1" applyBorder="1" applyAlignment="1">
      <alignment horizontal="center" vertical="center" wrapText="1"/>
    </xf>
    <xf numFmtId="0" fontId="33" fillId="25" borderId="31" xfId="0" applyFont="1" applyFill="1" applyBorder="1" applyAlignment="1">
      <alignment horizontal="center" vertical="center" wrapText="1"/>
    </xf>
    <xf numFmtId="168" fontId="42" fillId="26" borderId="16" xfId="0" applyNumberFormat="1" applyFont="1" applyFill="1" applyBorder="1" applyAlignment="1">
      <alignment horizontal="center" vertical="center"/>
    </xf>
    <xf numFmtId="168" fontId="46" fillId="0" borderId="16" xfId="0" applyNumberFormat="1" applyFont="1" applyBorder="1" applyAlignment="1">
      <alignment horizontal="center" vertical="center"/>
    </xf>
    <xf numFmtId="167" fontId="42" fillId="0" borderId="16" xfId="0" applyNumberFormat="1" applyFont="1" applyBorder="1" applyAlignment="1">
      <alignment horizontal="center" vertical="center"/>
    </xf>
    <xf numFmtId="167" fontId="32" fillId="24" borderId="11" xfId="0" applyNumberFormat="1" applyFont="1" applyFill="1" applyBorder="1" applyAlignment="1">
      <alignment horizontal="center" vertical="center"/>
    </xf>
    <xf numFmtId="167" fontId="32" fillId="24" borderId="13" xfId="0" applyNumberFormat="1" applyFont="1" applyFill="1" applyBorder="1" applyAlignment="1">
      <alignment horizontal="center" vertical="center"/>
    </xf>
    <xf numFmtId="167" fontId="32" fillId="24" borderId="12" xfId="0" applyNumberFormat="1" applyFont="1" applyFill="1" applyBorder="1" applyAlignment="1">
      <alignment horizontal="center" vertical="center"/>
    </xf>
    <xf numFmtId="49" fontId="32" fillId="0" borderId="25" xfId="1953" applyNumberFormat="1" applyFont="1" applyBorder="1" applyAlignment="1">
      <alignment horizontal="center" vertical="center"/>
    </xf>
    <xf numFmtId="168" fontId="38" fillId="26" borderId="11" xfId="0" applyNumberFormat="1" applyFont="1" applyFill="1" applyBorder="1" applyAlignment="1">
      <alignment horizontal="center" vertical="center"/>
    </xf>
    <xf numFmtId="168" fontId="38" fillId="26" borderId="12" xfId="0" applyNumberFormat="1" applyFont="1" applyFill="1" applyBorder="1" applyAlignment="1">
      <alignment horizontal="center" vertical="center"/>
    </xf>
    <xf numFmtId="168" fontId="45" fillId="0" borderId="11" xfId="0" applyNumberFormat="1" applyFont="1" applyBorder="1" applyAlignment="1">
      <alignment horizontal="center" vertical="center"/>
    </xf>
    <xf numFmtId="168" fontId="45" fillId="0" borderId="13" xfId="0" applyNumberFormat="1" applyFont="1" applyBorder="1" applyAlignment="1">
      <alignment horizontal="center" vertical="center"/>
    </xf>
    <xf numFmtId="168" fontId="45" fillId="0" borderId="12" xfId="0" applyNumberFormat="1" applyFont="1" applyBorder="1" applyAlignment="1">
      <alignment horizontal="center" vertical="center"/>
    </xf>
    <xf numFmtId="167" fontId="43" fillId="0" borderId="11" xfId="0" applyNumberFormat="1" applyFont="1" applyBorder="1" applyAlignment="1">
      <alignment horizontal="center" vertical="center"/>
    </xf>
    <xf numFmtId="167" fontId="43" fillId="0" borderId="13" xfId="0" applyNumberFormat="1" applyFont="1" applyBorder="1" applyAlignment="1">
      <alignment horizontal="center" vertical="center"/>
    </xf>
    <xf numFmtId="167" fontId="43" fillId="0" borderId="12" xfId="0" applyNumberFormat="1" applyFont="1" applyBorder="1" applyAlignment="1">
      <alignment horizontal="center" vertical="center"/>
    </xf>
    <xf numFmtId="167" fontId="42" fillId="25" borderId="29" xfId="0" applyNumberFormat="1" applyFont="1" applyFill="1" applyBorder="1" applyAlignment="1">
      <alignment horizontal="center" vertical="center" wrapText="1"/>
    </xf>
    <xf numFmtId="0" fontId="42" fillId="25" borderId="17" xfId="0" applyNumberFormat="1" applyFont="1" applyFill="1" applyBorder="1" applyAlignment="1">
      <alignment horizontal="center" vertical="center" wrapText="1"/>
    </xf>
    <xf numFmtId="2" fontId="46" fillId="25" borderId="31" xfId="0" applyNumberFormat="1" applyFont="1" applyFill="1" applyBorder="1" applyAlignment="1">
      <alignment horizontal="center" vertical="center" wrapText="1"/>
    </xf>
    <xf numFmtId="167" fontId="47" fillId="25" borderId="31" xfId="0" applyNumberFormat="1" applyFont="1" applyFill="1" applyBorder="1" applyAlignment="1">
      <alignment horizontal="center" vertical="center" wrapText="1"/>
    </xf>
    <xf numFmtId="0" fontId="48" fillId="27" borderId="34" xfId="0" applyFont="1" applyFill="1" applyBorder="1" applyAlignment="1">
      <alignment horizontal="left" vertical="top" wrapText="1" indent="1"/>
    </xf>
    <xf numFmtId="1" fontId="41" fillId="0" borderId="0" xfId="0" applyNumberFormat="1" applyFont="1" applyAlignment="1">
      <alignment horizontal="center" vertical="center"/>
    </xf>
    <xf numFmtId="0" fontId="35" fillId="0" borderId="11" xfId="1952" applyFont="1" applyFill="1" applyBorder="1" applyAlignment="1">
      <alignment horizontal="left" vertical="center"/>
    </xf>
    <xf numFmtId="0" fontId="35" fillId="0" borderId="13" xfId="1952" applyFont="1" applyFill="1" applyBorder="1" applyAlignment="1">
      <alignment horizontal="left" vertical="center"/>
    </xf>
    <xf numFmtId="0" fontId="35" fillId="0" borderId="13" xfId="1952" applyNumberFormat="1" applyFont="1" applyFill="1" applyBorder="1" applyAlignment="1">
      <alignment horizontal="left" vertical="top"/>
    </xf>
    <xf numFmtId="0" fontId="35" fillId="0" borderId="13" xfId="1952" applyFont="1" applyFill="1" applyBorder="1" applyAlignment="1">
      <alignment horizontal="left" vertical="top"/>
    </xf>
    <xf numFmtId="0" fontId="35" fillId="0" borderId="12" xfId="1952" applyNumberFormat="1" applyFont="1" applyFill="1" applyBorder="1" applyAlignment="1">
      <alignment horizontal="left" vertical="top"/>
    </xf>
    <xf numFmtId="0" fontId="39" fillId="0" borderId="22" xfId="1952" applyFont="1" applyFill="1" applyBorder="1" applyAlignment="1">
      <alignment horizontal="center" vertical="center"/>
    </xf>
    <xf numFmtId="167" fontId="32" fillId="0" borderId="13" xfId="0" applyNumberFormat="1" applyFont="1" applyFill="1" applyBorder="1" applyAlignment="1">
      <alignment horizontal="center" vertical="center"/>
    </xf>
    <xf numFmtId="49" fontId="32" fillId="0" borderId="18" xfId="0" applyNumberFormat="1" applyFont="1" applyFill="1" applyBorder="1" applyAlignment="1">
      <alignment horizontal="center" vertical="center"/>
    </xf>
    <xf numFmtId="0" fontId="36" fillId="0" borderId="20" xfId="1954" applyNumberFormat="1" applyFont="1" applyFill="1" applyBorder="1" applyAlignment="1">
      <alignment horizontal="center" vertical="center" wrapText="1"/>
    </xf>
    <xf numFmtId="168" fontId="38" fillId="0" borderId="13" xfId="0" applyNumberFormat="1" applyFont="1" applyFill="1" applyBorder="1" applyAlignment="1">
      <alignment horizontal="center" vertical="center"/>
    </xf>
    <xf numFmtId="168" fontId="45" fillId="0" borderId="13" xfId="0" applyNumberFormat="1" applyFont="1" applyFill="1" applyBorder="1" applyAlignment="1">
      <alignment horizontal="center" vertical="center"/>
    </xf>
    <xf numFmtId="167" fontId="43" fillId="0" borderId="13" xfId="0" applyNumberFormat="1" applyFont="1" applyFill="1" applyBorder="1" applyAlignment="1">
      <alignment horizontal="center" vertical="center"/>
    </xf>
    <xf numFmtId="0" fontId="48" fillId="0" borderId="34" xfId="0" applyFont="1" applyFill="1" applyBorder="1" applyAlignment="1">
      <alignment horizontal="left" vertical="top" wrapText="1" indent="1"/>
    </xf>
    <xf numFmtId="1" fontId="4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39" fillId="0" borderId="22" xfId="1952" applyNumberFormat="1" applyFont="1" applyFill="1" applyBorder="1" applyAlignment="1">
      <alignment horizontal="center" vertical="center"/>
    </xf>
    <xf numFmtId="0" fontId="39" fillId="0" borderId="23" xfId="1952" applyFont="1" applyFill="1" applyBorder="1" applyAlignment="1">
      <alignment horizontal="center" vertical="center"/>
    </xf>
    <xf numFmtId="0" fontId="39" fillId="0" borderId="24" xfId="1952" applyFont="1" applyFill="1" applyBorder="1" applyAlignment="1">
      <alignment horizontal="center" vertical="center"/>
    </xf>
    <xf numFmtId="0" fontId="39" fillId="0" borderId="27" xfId="1952" applyFont="1" applyFill="1" applyBorder="1" applyAlignment="1">
      <alignment horizontal="center" vertical="center"/>
    </xf>
    <xf numFmtId="0" fontId="39" fillId="0" borderId="28" xfId="1952" applyFont="1" applyFill="1" applyBorder="1" applyAlignment="1">
      <alignment horizontal="center" vertical="center"/>
    </xf>
    <xf numFmtId="2" fontId="39" fillId="0" borderId="22" xfId="1952" applyNumberFormat="1" applyFont="1" applyFill="1" applyBorder="1" applyAlignment="1">
      <alignment horizontal="center" vertical="center"/>
    </xf>
    <xf numFmtId="1" fontId="38" fillId="0" borderId="13" xfId="0" applyNumberFormat="1" applyFont="1" applyFill="1" applyBorder="1" applyAlignment="1">
      <alignment horizontal="center" vertical="center"/>
    </xf>
    <xf numFmtId="2" fontId="39" fillId="0" borderId="27" xfId="1952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6" fillId="0" borderId="20" xfId="1954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37" fillId="0" borderId="32" xfId="1954" applyNumberFormat="1" applyFont="1" applyFill="1" applyBorder="1" applyAlignment="1">
      <alignment horizontal="right" vertical="center" wrapText="1"/>
    </xf>
    <xf numFmtId="0" fontId="37" fillId="0" borderId="15" xfId="1954" applyNumberFormat="1" applyFont="1" applyFill="1" applyBorder="1" applyAlignment="1">
      <alignment horizontal="right" vertical="center" wrapText="1"/>
    </xf>
    <xf numFmtId="0" fontId="37" fillId="0" borderId="33" xfId="1954" applyNumberFormat="1" applyFont="1" applyFill="1" applyBorder="1" applyAlignment="1">
      <alignment horizontal="right" vertical="center" wrapText="1"/>
    </xf>
    <xf numFmtId="0" fontId="37" fillId="0" borderId="14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E3E9F5"/>
      <color rgb="FF5BF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C1:L134"/>
  <sheetViews>
    <sheetView tabSelected="1" topLeftCell="B1" zoomScale="70" zoomScaleNormal="70" workbookViewId="0">
      <pane ySplit="2" topLeftCell="A3" activePane="bottomLeft" state="frozen"/>
      <selection pane="bottomLeft" activeCell="K34" sqref="K34"/>
    </sheetView>
  </sheetViews>
  <sheetFormatPr defaultRowHeight="18.75" x14ac:dyDescent="0.25"/>
  <cols>
    <col min="1" max="2" width="3.85546875" customWidth="1"/>
    <col min="3" max="3" width="133.5703125" style="13" customWidth="1"/>
    <col min="4" max="4" width="6.28515625" style="6" hidden="1" customWidth="1"/>
    <col min="5" max="5" width="14.85546875" style="15" customWidth="1"/>
    <col min="6" max="6" width="10.42578125" style="1" hidden="1" customWidth="1"/>
    <col min="7" max="7" width="15" hidden="1" customWidth="1"/>
    <col min="8" max="8" width="17.28515625" style="5" bestFit="1" customWidth="1"/>
    <col min="9" max="9" width="17.5703125" style="14" customWidth="1"/>
    <col min="10" max="10" width="24" style="2" bestFit="1" customWidth="1"/>
    <col min="11" max="11" width="52" customWidth="1"/>
  </cols>
  <sheetData>
    <row r="1" spans="3:12" ht="18.75" customHeight="1" thickBot="1" x14ac:dyDescent="0.3">
      <c r="J1" s="3"/>
    </row>
    <row r="2" spans="3:12" ht="42" customHeight="1" thickBot="1" x14ac:dyDescent="0.3">
      <c r="C2" s="29" t="s">
        <v>80</v>
      </c>
      <c r="D2" s="16"/>
      <c r="E2" s="47" t="s">
        <v>364</v>
      </c>
      <c r="F2" s="30" t="s">
        <v>81</v>
      </c>
      <c r="G2" s="31" t="s">
        <v>82</v>
      </c>
      <c r="H2" s="48" t="s">
        <v>308</v>
      </c>
      <c r="I2" s="49" t="s">
        <v>294</v>
      </c>
      <c r="J2" s="50" t="s">
        <v>300</v>
      </c>
    </row>
    <row r="3" spans="3:12" ht="26.25" hidden="1" x14ac:dyDescent="0.25">
      <c r="C3" s="53" t="s">
        <v>96</v>
      </c>
      <c r="D3" s="26">
        <v>1</v>
      </c>
      <c r="E3" s="35">
        <v>271.69</v>
      </c>
      <c r="F3" s="38" t="s">
        <v>83</v>
      </c>
      <c r="G3" s="11" t="s">
        <v>123</v>
      </c>
      <c r="H3" s="39"/>
      <c r="I3" s="41">
        <f t="shared" ref="I3:I43" si="0">D3*H3</f>
        <v>0</v>
      </c>
      <c r="J3" s="44">
        <f t="shared" ref="J3:J34" si="1">E3*H3</f>
        <v>0</v>
      </c>
      <c r="K3" s="51"/>
      <c r="L3" s="52"/>
    </row>
    <row r="4" spans="3:12" s="67" customFormat="1" ht="23.25" customHeight="1" x14ac:dyDescent="0.25">
      <c r="C4" s="54" t="s">
        <v>370</v>
      </c>
      <c r="D4" s="58">
        <v>1</v>
      </c>
      <c r="E4" s="59">
        <v>259.33999999999997</v>
      </c>
      <c r="F4" s="60" t="s">
        <v>126</v>
      </c>
      <c r="G4" s="61" t="s">
        <v>125</v>
      </c>
      <c r="H4" s="62">
        <v>500</v>
      </c>
      <c r="I4" s="63">
        <f t="shared" si="0"/>
        <v>500</v>
      </c>
      <c r="J4" s="64">
        <f t="shared" si="1"/>
        <v>129669.99999999999</v>
      </c>
      <c r="K4" s="65"/>
      <c r="L4" s="66"/>
    </row>
    <row r="5" spans="3:12" ht="23.25" hidden="1" customHeight="1" x14ac:dyDescent="0.25">
      <c r="C5" s="54" t="s">
        <v>66</v>
      </c>
      <c r="D5" s="27">
        <v>1</v>
      </c>
      <c r="E5" s="36">
        <v>281.69</v>
      </c>
      <c r="F5" s="7" t="s">
        <v>152</v>
      </c>
      <c r="G5" s="8" t="s">
        <v>153</v>
      </c>
      <c r="H5" s="17"/>
      <c r="I5" s="42">
        <f t="shared" si="0"/>
        <v>0</v>
      </c>
      <c r="J5" s="45">
        <f t="shared" si="1"/>
        <v>0</v>
      </c>
      <c r="K5" s="51"/>
      <c r="L5" s="52"/>
    </row>
    <row r="6" spans="3:12" ht="23.25" hidden="1" customHeight="1" x14ac:dyDescent="0.25">
      <c r="C6" s="54" t="s">
        <v>65</v>
      </c>
      <c r="D6" s="27">
        <v>1</v>
      </c>
      <c r="E6" s="36">
        <v>231.05</v>
      </c>
      <c r="F6" s="7"/>
      <c r="G6" s="8" t="s">
        <v>271</v>
      </c>
      <c r="H6" s="17"/>
      <c r="I6" s="42">
        <f t="shared" si="0"/>
        <v>0</v>
      </c>
      <c r="J6" s="45">
        <f t="shared" si="1"/>
        <v>0</v>
      </c>
      <c r="K6" s="51"/>
      <c r="L6" s="52"/>
    </row>
    <row r="7" spans="3:12" s="67" customFormat="1" ht="23.25" customHeight="1" x14ac:dyDescent="0.25">
      <c r="C7" s="54" t="s">
        <v>67</v>
      </c>
      <c r="D7" s="58">
        <v>1</v>
      </c>
      <c r="E7" s="59">
        <v>267.8</v>
      </c>
      <c r="F7" s="60" t="s">
        <v>130</v>
      </c>
      <c r="G7" s="61" t="s">
        <v>131</v>
      </c>
      <c r="H7" s="62">
        <v>1000</v>
      </c>
      <c r="I7" s="63">
        <f t="shared" si="0"/>
        <v>1000</v>
      </c>
      <c r="J7" s="64">
        <f t="shared" si="1"/>
        <v>267800</v>
      </c>
      <c r="K7" s="65"/>
      <c r="L7" s="66"/>
    </row>
    <row r="8" spans="3:12" ht="23.25" hidden="1" customHeight="1" x14ac:dyDescent="0.25">
      <c r="C8" s="54" t="s">
        <v>64</v>
      </c>
      <c r="D8" s="27">
        <v>1</v>
      </c>
      <c r="E8" s="36">
        <v>186.6</v>
      </c>
      <c r="F8" s="7" t="s">
        <v>148</v>
      </c>
      <c r="G8" s="8" t="s">
        <v>149</v>
      </c>
      <c r="H8" s="17"/>
      <c r="I8" s="42">
        <f t="shared" si="0"/>
        <v>0</v>
      </c>
      <c r="J8" s="45">
        <f t="shared" si="1"/>
        <v>0</v>
      </c>
      <c r="K8" s="51"/>
      <c r="L8" s="52"/>
    </row>
    <row r="9" spans="3:12" ht="23.25" hidden="1" customHeight="1" x14ac:dyDescent="0.25">
      <c r="C9" s="54" t="s">
        <v>95</v>
      </c>
      <c r="D9" s="27">
        <v>1</v>
      </c>
      <c r="E9" s="36">
        <v>221.06</v>
      </c>
      <c r="F9" s="7">
        <v>260</v>
      </c>
      <c r="G9" s="8" t="s">
        <v>155</v>
      </c>
      <c r="H9" s="17"/>
      <c r="I9" s="42">
        <f t="shared" si="0"/>
        <v>0</v>
      </c>
      <c r="J9" s="45">
        <f t="shared" si="1"/>
        <v>0</v>
      </c>
      <c r="K9" s="51"/>
      <c r="L9" s="52"/>
    </row>
    <row r="10" spans="3:12" s="67" customFormat="1" ht="23.25" customHeight="1" x14ac:dyDescent="0.25">
      <c r="C10" s="55" t="s">
        <v>43</v>
      </c>
      <c r="D10" s="68">
        <v>1</v>
      </c>
      <c r="E10" s="59">
        <v>178.74</v>
      </c>
      <c r="F10" s="60" t="s">
        <v>252</v>
      </c>
      <c r="G10" s="61" t="s">
        <v>253</v>
      </c>
      <c r="H10" s="62">
        <v>2500</v>
      </c>
      <c r="I10" s="63">
        <f t="shared" si="0"/>
        <v>2500</v>
      </c>
      <c r="J10" s="64">
        <f t="shared" si="1"/>
        <v>446850</v>
      </c>
      <c r="K10" s="65"/>
      <c r="L10" s="66"/>
    </row>
    <row r="11" spans="3:12" s="67" customFormat="1" ht="24" customHeight="1" thickBot="1" x14ac:dyDescent="0.3">
      <c r="C11" s="54" t="s">
        <v>94</v>
      </c>
      <c r="D11" s="69">
        <v>1</v>
      </c>
      <c r="E11" s="59">
        <v>187.5</v>
      </c>
      <c r="F11" s="60">
        <v>248</v>
      </c>
      <c r="G11" s="61" t="s">
        <v>154</v>
      </c>
      <c r="H11" s="62">
        <v>300</v>
      </c>
      <c r="I11" s="63">
        <f t="shared" si="0"/>
        <v>300</v>
      </c>
      <c r="J11" s="64">
        <f t="shared" si="1"/>
        <v>56250</v>
      </c>
      <c r="K11" s="65"/>
      <c r="L11" s="66"/>
    </row>
    <row r="12" spans="3:12" s="67" customFormat="1" ht="23.25" hidden="1" customHeight="1" x14ac:dyDescent="0.25">
      <c r="C12" s="54" t="s">
        <v>68</v>
      </c>
      <c r="D12" s="70">
        <v>1</v>
      </c>
      <c r="E12" s="59">
        <v>259.42</v>
      </c>
      <c r="F12" s="60" t="s">
        <v>119</v>
      </c>
      <c r="G12" s="61" t="s">
        <v>120</v>
      </c>
      <c r="H12" s="62"/>
      <c r="I12" s="63">
        <f t="shared" si="0"/>
        <v>0</v>
      </c>
      <c r="J12" s="64">
        <f t="shared" si="1"/>
        <v>0</v>
      </c>
      <c r="K12" s="65"/>
      <c r="L12" s="66"/>
    </row>
    <row r="13" spans="3:12" s="67" customFormat="1" ht="23.25" hidden="1" customHeight="1" x14ac:dyDescent="0.25">
      <c r="C13" s="54" t="s">
        <v>97</v>
      </c>
      <c r="D13" s="58">
        <v>1</v>
      </c>
      <c r="E13" s="59">
        <v>283.75</v>
      </c>
      <c r="F13" s="60" t="s">
        <v>84</v>
      </c>
      <c r="G13" s="61" t="s">
        <v>124</v>
      </c>
      <c r="H13" s="62"/>
      <c r="I13" s="63">
        <f t="shared" si="0"/>
        <v>0</v>
      </c>
      <c r="J13" s="64">
        <f t="shared" si="1"/>
        <v>0</v>
      </c>
      <c r="K13" s="65"/>
      <c r="L13" s="66"/>
    </row>
    <row r="14" spans="3:12" ht="23.25" hidden="1" customHeight="1" x14ac:dyDescent="0.25">
      <c r="C14" s="54" t="s">
        <v>71</v>
      </c>
      <c r="D14" s="27">
        <v>0.5</v>
      </c>
      <c r="E14" s="36">
        <v>137.66999999999999</v>
      </c>
      <c r="F14" s="7" t="s">
        <v>160</v>
      </c>
      <c r="G14" s="8" t="s">
        <v>161</v>
      </c>
      <c r="H14" s="18"/>
      <c r="I14" s="42">
        <f t="shared" si="0"/>
        <v>0</v>
      </c>
      <c r="J14" s="45">
        <f t="shared" si="1"/>
        <v>0</v>
      </c>
      <c r="K14" s="51"/>
      <c r="L14" s="52"/>
    </row>
    <row r="15" spans="3:12" ht="23.25" customHeight="1" thickBot="1" x14ac:dyDescent="0.3">
      <c r="C15" s="54" t="s">
        <v>353</v>
      </c>
      <c r="D15" s="27">
        <v>1</v>
      </c>
      <c r="E15" s="36">
        <v>202.07</v>
      </c>
      <c r="F15" s="7" t="s">
        <v>156</v>
      </c>
      <c r="G15" s="8" t="s">
        <v>157</v>
      </c>
      <c r="H15" s="17">
        <v>50</v>
      </c>
      <c r="I15" s="42">
        <f t="shared" si="0"/>
        <v>50</v>
      </c>
      <c r="J15" s="45">
        <f t="shared" si="1"/>
        <v>10103.5</v>
      </c>
      <c r="K15" s="51"/>
      <c r="L15" s="52"/>
    </row>
    <row r="16" spans="3:12" s="67" customFormat="1" ht="27" hidden="1" thickBot="1" x14ac:dyDescent="0.3">
      <c r="C16" s="54" t="s">
        <v>354</v>
      </c>
      <c r="D16" s="58">
        <v>1</v>
      </c>
      <c r="E16" s="59">
        <v>228.75</v>
      </c>
      <c r="F16" s="60" t="s">
        <v>158</v>
      </c>
      <c r="G16" s="61" t="s">
        <v>159</v>
      </c>
      <c r="H16" s="62"/>
      <c r="I16" s="63">
        <f t="shared" si="0"/>
        <v>0</v>
      </c>
      <c r="J16" s="64">
        <f t="shared" si="1"/>
        <v>0</v>
      </c>
      <c r="K16" s="65"/>
      <c r="L16" s="66"/>
    </row>
    <row r="17" spans="3:12" ht="23.25" hidden="1" customHeight="1" x14ac:dyDescent="0.3">
      <c r="C17" s="54" t="s">
        <v>69</v>
      </c>
      <c r="D17" s="27">
        <v>0.5</v>
      </c>
      <c r="E17" s="36">
        <v>181.58</v>
      </c>
      <c r="F17" s="7" t="s">
        <v>135</v>
      </c>
      <c r="G17" s="8" t="s">
        <v>136</v>
      </c>
      <c r="H17" s="18"/>
      <c r="I17" s="42">
        <f t="shared" si="0"/>
        <v>0</v>
      </c>
      <c r="J17" s="45">
        <f t="shared" si="1"/>
        <v>0</v>
      </c>
      <c r="K17" s="51"/>
      <c r="L17" s="52"/>
    </row>
    <row r="18" spans="3:12" s="67" customFormat="1" ht="24" hidden="1" customHeight="1" thickBot="1" x14ac:dyDescent="0.3">
      <c r="C18" s="54" t="s">
        <v>70</v>
      </c>
      <c r="D18" s="71">
        <v>1</v>
      </c>
      <c r="E18" s="59">
        <v>254.98</v>
      </c>
      <c r="F18" s="60" t="s">
        <v>129</v>
      </c>
      <c r="G18" s="61" t="s">
        <v>132</v>
      </c>
      <c r="H18" s="62"/>
      <c r="I18" s="63">
        <f t="shared" si="0"/>
        <v>0</v>
      </c>
      <c r="J18" s="64">
        <f t="shared" si="1"/>
        <v>0</v>
      </c>
      <c r="K18" s="65"/>
      <c r="L18" s="66"/>
    </row>
    <row r="19" spans="3:12" s="67" customFormat="1" ht="26.25" x14ac:dyDescent="0.25">
      <c r="C19" s="54" t="s">
        <v>75</v>
      </c>
      <c r="D19" s="72">
        <v>1</v>
      </c>
      <c r="E19" s="59">
        <v>202.07</v>
      </c>
      <c r="F19" s="60" t="s">
        <v>168</v>
      </c>
      <c r="G19" s="61" t="s">
        <v>169</v>
      </c>
      <c r="H19" s="62">
        <v>200</v>
      </c>
      <c r="I19" s="63">
        <f t="shared" si="0"/>
        <v>200</v>
      </c>
      <c r="J19" s="64">
        <f t="shared" si="1"/>
        <v>40414</v>
      </c>
      <c r="K19" s="65"/>
      <c r="L19" s="66"/>
    </row>
    <row r="20" spans="3:12" s="67" customFormat="1" ht="26.25" hidden="1" x14ac:dyDescent="0.25">
      <c r="C20" s="54" t="s">
        <v>73</v>
      </c>
      <c r="D20" s="58">
        <v>1</v>
      </c>
      <c r="E20" s="59">
        <v>231.05</v>
      </c>
      <c r="F20" s="60" t="s">
        <v>164</v>
      </c>
      <c r="G20" s="61" t="s">
        <v>165</v>
      </c>
      <c r="H20" s="62"/>
      <c r="I20" s="63">
        <f t="shared" si="0"/>
        <v>0</v>
      </c>
      <c r="J20" s="64">
        <f t="shared" si="1"/>
        <v>0</v>
      </c>
      <c r="K20" s="65"/>
      <c r="L20" s="66"/>
    </row>
    <row r="21" spans="3:12" ht="26.25" hidden="1" x14ac:dyDescent="0.25">
      <c r="C21" s="54" t="s">
        <v>99</v>
      </c>
      <c r="D21" s="27">
        <v>1</v>
      </c>
      <c r="E21" s="36">
        <v>287.02999999999997</v>
      </c>
      <c r="F21" s="7">
        <v>243</v>
      </c>
      <c r="G21" s="8" t="s">
        <v>173</v>
      </c>
      <c r="H21" s="17"/>
      <c r="I21" s="42">
        <f t="shared" si="0"/>
        <v>0</v>
      </c>
      <c r="J21" s="45">
        <f t="shared" si="1"/>
        <v>0</v>
      </c>
      <c r="K21" s="51"/>
      <c r="L21" s="52"/>
    </row>
    <row r="22" spans="3:12" ht="23.25" hidden="1" customHeight="1" x14ac:dyDescent="0.25">
      <c r="C22" s="54" t="s">
        <v>74</v>
      </c>
      <c r="D22" s="27">
        <v>1</v>
      </c>
      <c r="E22" s="36">
        <v>265.49</v>
      </c>
      <c r="F22" s="7" t="s">
        <v>166</v>
      </c>
      <c r="G22" s="8" t="s">
        <v>167</v>
      </c>
      <c r="H22" s="17"/>
      <c r="I22" s="42">
        <f t="shared" si="0"/>
        <v>0</v>
      </c>
      <c r="J22" s="45">
        <f t="shared" si="1"/>
        <v>0</v>
      </c>
      <c r="K22" s="51"/>
      <c r="L22" s="52"/>
    </row>
    <row r="23" spans="3:12" s="67" customFormat="1" ht="26.25" x14ac:dyDescent="0.25">
      <c r="C23" s="54" t="s">
        <v>98</v>
      </c>
      <c r="D23" s="58">
        <v>1</v>
      </c>
      <c r="E23" s="59">
        <v>274.97000000000003</v>
      </c>
      <c r="F23" s="60">
        <v>266</v>
      </c>
      <c r="G23" s="61" t="s">
        <v>172</v>
      </c>
      <c r="H23" s="62">
        <v>200</v>
      </c>
      <c r="I23" s="63">
        <f t="shared" si="0"/>
        <v>200</v>
      </c>
      <c r="J23" s="64">
        <f t="shared" si="1"/>
        <v>54994.000000000007</v>
      </c>
      <c r="K23" s="65"/>
      <c r="L23" s="66"/>
    </row>
    <row r="24" spans="3:12" s="67" customFormat="1" ht="23.25" hidden="1" customHeight="1" x14ac:dyDescent="0.25">
      <c r="C24" s="54" t="s">
        <v>77</v>
      </c>
      <c r="D24" s="58">
        <v>1</v>
      </c>
      <c r="E24" s="59">
        <v>281.69</v>
      </c>
      <c r="F24" s="60" t="s">
        <v>170</v>
      </c>
      <c r="G24" s="61" t="s">
        <v>171</v>
      </c>
      <c r="H24" s="62"/>
      <c r="I24" s="63">
        <f t="shared" si="0"/>
        <v>0</v>
      </c>
      <c r="J24" s="64">
        <f t="shared" si="1"/>
        <v>0</v>
      </c>
      <c r="K24" s="65"/>
      <c r="L24" s="66"/>
    </row>
    <row r="25" spans="3:12" ht="26.25" hidden="1" x14ac:dyDescent="0.25">
      <c r="C25" s="54" t="s">
        <v>76</v>
      </c>
      <c r="D25" s="27">
        <v>1</v>
      </c>
      <c r="E25" s="36">
        <v>267.98</v>
      </c>
      <c r="F25" s="7" t="s">
        <v>117</v>
      </c>
      <c r="G25" s="8" t="s">
        <v>118</v>
      </c>
      <c r="H25" s="17"/>
      <c r="I25" s="42">
        <f t="shared" si="0"/>
        <v>0</v>
      </c>
      <c r="J25" s="45">
        <f t="shared" si="1"/>
        <v>0</v>
      </c>
      <c r="K25" s="51"/>
      <c r="L25" s="52"/>
    </row>
    <row r="26" spans="3:12" s="67" customFormat="1" ht="24" customHeight="1" x14ac:dyDescent="0.25">
      <c r="C26" s="54" t="s">
        <v>72</v>
      </c>
      <c r="D26" s="71">
        <v>1</v>
      </c>
      <c r="E26" s="59">
        <v>204.37</v>
      </c>
      <c r="F26" s="60" t="s">
        <v>162</v>
      </c>
      <c r="G26" s="61" t="s">
        <v>163</v>
      </c>
      <c r="H26" s="62">
        <v>100</v>
      </c>
      <c r="I26" s="63">
        <f t="shared" si="0"/>
        <v>100</v>
      </c>
      <c r="J26" s="64">
        <f t="shared" si="1"/>
        <v>20437</v>
      </c>
      <c r="K26" s="65"/>
      <c r="L26" s="66"/>
    </row>
    <row r="27" spans="3:12" ht="23.25" hidden="1" customHeight="1" x14ac:dyDescent="0.25">
      <c r="C27" s="54" t="s">
        <v>103</v>
      </c>
      <c r="D27" s="26">
        <v>0.4</v>
      </c>
      <c r="E27" s="36">
        <v>162.56</v>
      </c>
      <c r="F27" s="7" t="s">
        <v>87</v>
      </c>
      <c r="G27" s="8" t="s">
        <v>141</v>
      </c>
      <c r="H27" s="18"/>
      <c r="I27" s="42">
        <f t="shared" si="0"/>
        <v>0</v>
      </c>
      <c r="J27" s="45">
        <f t="shared" si="1"/>
        <v>0</v>
      </c>
      <c r="K27" s="51"/>
      <c r="L27" s="52"/>
    </row>
    <row r="28" spans="3:12" s="67" customFormat="1" ht="26.25" x14ac:dyDescent="0.25">
      <c r="C28" s="54" t="s">
        <v>102</v>
      </c>
      <c r="D28" s="73">
        <v>0.28000000000000003</v>
      </c>
      <c r="E28" s="59">
        <v>97.58</v>
      </c>
      <c r="F28" s="60" t="s">
        <v>88</v>
      </c>
      <c r="G28" s="61" t="s">
        <v>178</v>
      </c>
      <c r="H28" s="74">
        <v>200</v>
      </c>
      <c r="I28" s="63">
        <f t="shared" si="0"/>
        <v>56.000000000000007</v>
      </c>
      <c r="J28" s="64">
        <f t="shared" si="1"/>
        <v>19516</v>
      </c>
      <c r="K28" s="65"/>
      <c r="L28" s="66"/>
    </row>
    <row r="29" spans="3:12" s="67" customFormat="1" ht="23.25" customHeight="1" x14ac:dyDescent="0.25">
      <c r="C29" s="54" t="s">
        <v>101</v>
      </c>
      <c r="D29" s="73">
        <v>0.42</v>
      </c>
      <c r="E29" s="59">
        <v>106.56</v>
      </c>
      <c r="F29" s="60" t="s">
        <v>86</v>
      </c>
      <c r="G29" s="61" t="s">
        <v>177</v>
      </c>
      <c r="H29" s="74">
        <v>500</v>
      </c>
      <c r="I29" s="63">
        <f t="shared" si="0"/>
        <v>210</v>
      </c>
      <c r="J29" s="64">
        <f t="shared" si="1"/>
        <v>53280</v>
      </c>
      <c r="K29" s="65"/>
      <c r="L29" s="66"/>
    </row>
    <row r="30" spans="3:12" s="67" customFormat="1" ht="23.25" customHeight="1" x14ac:dyDescent="0.25">
      <c r="C30" s="54" t="s">
        <v>100</v>
      </c>
      <c r="D30" s="73">
        <v>0.42</v>
      </c>
      <c r="E30" s="59">
        <v>91.28</v>
      </c>
      <c r="F30" s="60" t="s">
        <v>85</v>
      </c>
      <c r="G30" s="61" t="s">
        <v>176</v>
      </c>
      <c r="H30" s="74">
        <v>1000</v>
      </c>
      <c r="I30" s="63">
        <f t="shared" si="0"/>
        <v>420</v>
      </c>
      <c r="J30" s="64">
        <f t="shared" si="1"/>
        <v>91280</v>
      </c>
      <c r="K30" s="65"/>
      <c r="L30" s="66"/>
    </row>
    <row r="31" spans="3:12" ht="24" hidden="1" customHeight="1" thickBot="1" x14ac:dyDescent="0.25">
      <c r="C31" s="54" t="s">
        <v>331</v>
      </c>
      <c r="D31" s="28">
        <v>1</v>
      </c>
      <c r="E31" s="36">
        <v>208.64</v>
      </c>
      <c r="F31" s="7" t="s">
        <v>174</v>
      </c>
      <c r="G31" s="8" t="s">
        <v>175</v>
      </c>
      <c r="H31" s="17"/>
      <c r="I31" s="42">
        <f t="shared" si="0"/>
        <v>0</v>
      </c>
      <c r="J31" s="45">
        <f t="shared" si="1"/>
        <v>0</v>
      </c>
      <c r="K31" s="51"/>
      <c r="L31" s="52"/>
    </row>
    <row r="32" spans="3:12" ht="23.25" hidden="1" customHeight="1" x14ac:dyDescent="0.25">
      <c r="C32" s="54" t="s">
        <v>108</v>
      </c>
      <c r="D32" s="26">
        <v>0.5</v>
      </c>
      <c r="E32" s="36">
        <v>157.19</v>
      </c>
      <c r="F32" s="7" t="s">
        <v>89</v>
      </c>
      <c r="G32" s="8" t="s">
        <v>142</v>
      </c>
      <c r="H32" s="18"/>
      <c r="I32" s="42">
        <f t="shared" si="0"/>
        <v>0</v>
      </c>
      <c r="J32" s="45">
        <f t="shared" si="1"/>
        <v>0</v>
      </c>
      <c r="K32" s="51"/>
      <c r="L32" s="52"/>
    </row>
    <row r="33" spans="3:12" ht="29.25" hidden="1" customHeight="1" x14ac:dyDescent="0.25">
      <c r="C33" s="54" t="s">
        <v>109</v>
      </c>
      <c r="D33" s="27">
        <v>0.5</v>
      </c>
      <c r="E33" s="36">
        <v>154.36000000000001</v>
      </c>
      <c r="F33" s="7" t="s">
        <v>90</v>
      </c>
      <c r="G33" s="8" t="s">
        <v>143</v>
      </c>
      <c r="H33" s="18"/>
      <c r="I33" s="42">
        <f t="shared" si="0"/>
        <v>0</v>
      </c>
      <c r="J33" s="45">
        <f t="shared" si="1"/>
        <v>0</v>
      </c>
      <c r="K33" s="51"/>
      <c r="L33" s="52"/>
    </row>
    <row r="34" spans="3:12" s="67" customFormat="1" ht="23.25" customHeight="1" x14ac:dyDescent="0.25">
      <c r="C34" s="54" t="s">
        <v>104</v>
      </c>
      <c r="D34" s="58">
        <v>1</v>
      </c>
      <c r="E34" s="59">
        <v>157</v>
      </c>
      <c r="F34" s="60">
        <v>219</v>
      </c>
      <c r="G34" s="61" t="s">
        <v>179</v>
      </c>
      <c r="H34" s="62">
        <v>2200</v>
      </c>
      <c r="I34" s="63">
        <f t="shared" si="0"/>
        <v>2200</v>
      </c>
      <c r="J34" s="64">
        <f t="shared" si="1"/>
        <v>345400</v>
      </c>
      <c r="K34" s="65"/>
      <c r="L34" s="66"/>
    </row>
    <row r="35" spans="3:12" s="67" customFormat="1" ht="26.25" x14ac:dyDescent="0.25">
      <c r="C35" s="54" t="s">
        <v>105</v>
      </c>
      <c r="D35" s="58">
        <v>1</v>
      </c>
      <c r="E35" s="59">
        <v>157</v>
      </c>
      <c r="F35" s="60">
        <v>230</v>
      </c>
      <c r="G35" s="61" t="s">
        <v>180</v>
      </c>
      <c r="H35" s="62">
        <v>1000</v>
      </c>
      <c r="I35" s="63">
        <f t="shared" si="0"/>
        <v>1000</v>
      </c>
      <c r="J35" s="64">
        <f t="shared" ref="J35:J66" si="2">E35*H35</f>
        <v>157000</v>
      </c>
      <c r="K35" s="65"/>
      <c r="L35" s="66"/>
    </row>
    <row r="36" spans="3:12" s="67" customFormat="1" ht="23.25" customHeight="1" x14ac:dyDescent="0.25">
      <c r="C36" s="54" t="s">
        <v>106</v>
      </c>
      <c r="D36" s="58">
        <v>1</v>
      </c>
      <c r="E36" s="59">
        <v>157</v>
      </c>
      <c r="F36" s="60">
        <v>235</v>
      </c>
      <c r="G36" s="61" t="s">
        <v>181</v>
      </c>
      <c r="H36" s="62">
        <v>500</v>
      </c>
      <c r="I36" s="63">
        <f t="shared" si="0"/>
        <v>500</v>
      </c>
      <c r="J36" s="64">
        <f t="shared" si="2"/>
        <v>78500</v>
      </c>
      <c r="K36" s="65"/>
      <c r="L36" s="66"/>
    </row>
    <row r="37" spans="3:12" s="67" customFormat="1" ht="23.25" customHeight="1" x14ac:dyDescent="0.25">
      <c r="C37" s="54" t="s">
        <v>107</v>
      </c>
      <c r="D37" s="58">
        <v>1</v>
      </c>
      <c r="E37" s="59"/>
      <c r="F37" s="60">
        <v>201</v>
      </c>
      <c r="G37" s="61" t="s">
        <v>182</v>
      </c>
      <c r="H37" s="62">
        <v>500</v>
      </c>
      <c r="I37" s="63">
        <f t="shared" si="0"/>
        <v>500</v>
      </c>
      <c r="J37" s="64">
        <f t="shared" si="2"/>
        <v>0</v>
      </c>
      <c r="K37" s="65"/>
      <c r="L37" s="66"/>
    </row>
    <row r="38" spans="3:12" s="67" customFormat="1" ht="26.25" x14ac:dyDescent="0.25">
      <c r="C38" s="54" t="s">
        <v>110</v>
      </c>
      <c r="D38" s="73">
        <v>0.45</v>
      </c>
      <c r="E38" s="59">
        <v>151.04</v>
      </c>
      <c r="F38" s="60" t="s">
        <v>91</v>
      </c>
      <c r="G38" s="61" t="s">
        <v>144</v>
      </c>
      <c r="H38" s="74">
        <v>300</v>
      </c>
      <c r="I38" s="63">
        <f t="shared" si="0"/>
        <v>135</v>
      </c>
      <c r="J38" s="64">
        <f t="shared" si="2"/>
        <v>45312</v>
      </c>
      <c r="K38" s="65"/>
      <c r="L38" s="66"/>
    </row>
    <row r="39" spans="3:12" s="67" customFormat="1" ht="27.75" customHeight="1" x14ac:dyDescent="0.25">
      <c r="C39" s="54" t="s">
        <v>93</v>
      </c>
      <c r="D39" s="75">
        <v>0.45</v>
      </c>
      <c r="E39" s="59">
        <v>151.55000000000001</v>
      </c>
      <c r="F39" s="60" t="s">
        <v>92</v>
      </c>
      <c r="G39" s="61" t="s">
        <v>145</v>
      </c>
      <c r="H39" s="74">
        <v>400</v>
      </c>
      <c r="I39" s="63">
        <f t="shared" si="0"/>
        <v>180</v>
      </c>
      <c r="J39" s="64">
        <f t="shared" si="2"/>
        <v>60620.000000000007</v>
      </c>
      <c r="K39" s="65"/>
      <c r="L39" s="66"/>
    </row>
    <row r="40" spans="3:12" ht="27" hidden="1" customHeight="1" x14ac:dyDescent="0.25">
      <c r="C40" s="55" t="s">
        <v>113</v>
      </c>
      <c r="D40" s="20">
        <v>0.35</v>
      </c>
      <c r="E40" s="36">
        <v>181.52</v>
      </c>
      <c r="F40" s="7" t="s">
        <v>283</v>
      </c>
      <c r="G40" s="8" t="s">
        <v>284</v>
      </c>
      <c r="H40" s="18"/>
      <c r="I40" s="42">
        <f t="shared" si="0"/>
        <v>0</v>
      </c>
      <c r="J40" s="45">
        <f t="shared" si="2"/>
        <v>0</v>
      </c>
      <c r="K40" s="51"/>
      <c r="L40" s="52"/>
    </row>
    <row r="41" spans="3:12" ht="24" hidden="1" customHeight="1" x14ac:dyDescent="0.25">
      <c r="C41" s="55" t="s">
        <v>307</v>
      </c>
      <c r="D41" s="20">
        <v>0.35</v>
      </c>
      <c r="E41" s="36">
        <v>181.52</v>
      </c>
      <c r="F41" s="7" t="s">
        <v>313</v>
      </c>
      <c r="G41" s="12" t="s">
        <v>314</v>
      </c>
      <c r="H41" s="18"/>
      <c r="I41" s="42">
        <f t="shared" si="0"/>
        <v>0</v>
      </c>
      <c r="J41" s="45">
        <f t="shared" si="2"/>
        <v>0</v>
      </c>
      <c r="K41" s="51"/>
      <c r="L41" s="52"/>
    </row>
    <row r="42" spans="3:12" ht="24" hidden="1" customHeight="1" x14ac:dyDescent="0.25">
      <c r="C42" s="55" t="s">
        <v>111</v>
      </c>
      <c r="D42" s="20">
        <v>0.35</v>
      </c>
      <c r="E42" s="36">
        <v>104.17</v>
      </c>
      <c r="F42" s="7" t="s">
        <v>190</v>
      </c>
      <c r="G42" s="8" t="s">
        <v>191</v>
      </c>
      <c r="H42" s="18"/>
      <c r="I42" s="42">
        <f t="shared" si="0"/>
        <v>0</v>
      </c>
      <c r="J42" s="45">
        <f t="shared" si="2"/>
        <v>0</v>
      </c>
      <c r="K42" s="51"/>
      <c r="L42" s="52"/>
    </row>
    <row r="43" spans="3:12" ht="24" hidden="1" customHeight="1" x14ac:dyDescent="0.25">
      <c r="C43" s="56" t="s">
        <v>368</v>
      </c>
      <c r="D43" s="21">
        <v>1</v>
      </c>
      <c r="E43" s="36">
        <v>164.4</v>
      </c>
      <c r="F43" s="7" t="s">
        <v>316</v>
      </c>
      <c r="G43" s="12" t="s">
        <v>317</v>
      </c>
      <c r="H43" s="17"/>
      <c r="I43" s="42">
        <f t="shared" si="0"/>
        <v>0</v>
      </c>
      <c r="J43" s="45">
        <f t="shared" si="2"/>
        <v>0</v>
      </c>
    </row>
    <row r="44" spans="3:12" ht="24" hidden="1" customHeight="1" x14ac:dyDescent="0.25">
      <c r="C44" s="56" t="s">
        <v>369</v>
      </c>
      <c r="D44" s="21"/>
      <c r="E44" s="36">
        <v>164.4</v>
      </c>
      <c r="F44" s="7"/>
      <c r="G44" s="12"/>
      <c r="H44" s="17"/>
      <c r="I44" s="42">
        <f>H44</f>
        <v>0</v>
      </c>
      <c r="J44" s="45">
        <f t="shared" si="2"/>
        <v>0</v>
      </c>
    </row>
    <row r="45" spans="3:12" ht="24" hidden="1" customHeight="1" x14ac:dyDescent="0.25">
      <c r="C45" s="56" t="s">
        <v>334</v>
      </c>
      <c r="D45" s="22">
        <v>0.4</v>
      </c>
      <c r="E45" s="36">
        <v>76.819999999999993</v>
      </c>
      <c r="F45" s="7" t="s">
        <v>335</v>
      </c>
      <c r="G45" s="12" t="s">
        <v>336</v>
      </c>
      <c r="H45" s="18"/>
      <c r="I45" s="42">
        <f t="shared" ref="I45:I76" si="3">D45*H45</f>
        <v>0</v>
      </c>
      <c r="J45" s="45">
        <f t="shared" si="2"/>
        <v>0</v>
      </c>
    </row>
    <row r="46" spans="3:12" ht="24" hidden="1" customHeight="1" x14ac:dyDescent="0.25">
      <c r="C46" s="55" t="s">
        <v>343</v>
      </c>
      <c r="D46" s="19">
        <v>1</v>
      </c>
      <c r="E46" s="36">
        <v>234.23</v>
      </c>
      <c r="F46" s="7" t="s">
        <v>341</v>
      </c>
      <c r="G46" s="8" t="s">
        <v>342</v>
      </c>
      <c r="H46" s="17"/>
      <c r="I46" s="42">
        <f t="shared" si="3"/>
        <v>0</v>
      </c>
      <c r="J46" s="45">
        <f t="shared" si="2"/>
        <v>0</v>
      </c>
    </row>
    <row r="47" spans="3:12" ht="23.25" hidden="1" customHeight="1" x14ac:dyDescent="0.25">
      <c r="C47" s="55" t="s">
        <v>295</v>
      </c>
      <c r="D47" s="19">
        <v>1</v>
      </c>
      <c r="E47" s="36">
        <v>247.44</v>
      </c>
      <c r="F47" s="7"/>
      <c r="G47" s="8"/>
      <c r="H47" s="17"/>
      <c r="I47" s="42">
        <f t="shared" si="3"/>
        <v>0</v>
      </c>
      <c r="J47" s="45">
        <f t="shared" si="2"/>
        <v>0</v>
      </c>
    </row>
    <row r="48" spans="3:12" ht="23.25" hidden="1" customHeight="1" x14ac:dyDescent="0.25">
      <c r="C48" s="55" t="s">
        <v>301</v>
      </c>
      <c r="D48" s="19">
        <v>1</v>
      </c>
      <c r="E48" s="36">
        <v>205.78</v>
      </c>
      <c r="F48" s="7" t="s">
        <v>289</v>
      </c>
      <c r="G48" s="8" t="s">
        <v>290</v>
      </c>
      <c r="H48" s="17"/>
      <c r="I48" s="42">
        <f t="shared" si="3"/>
        <v>0</v>
      </c>
      <c r="J48" s="45">
        <f t="shared" si="2"/>
        <v>0</v>
      </c>
    </row>
    <row r="49" spans="3:10" ht="23.25" hidden="1" customHeight="1" x14ac:dyDescent="0.25">
      <c r="C49" s="55" t="s">
        <v>61</v>
      </c>
      <c r="D49" s="19">
        <v>1</v>
      </c>
      <c r="E49" s="36">
        <v>307.08</v>
      </c>
      <c r="F49" s="7" t="s">
        <v>355</v>
      </c>
      <c r="G49" s="8" t="s">
        <v>359</v>
      </c>
      <c r="H49" s="17"/>
      <c r="I49" s="42">
        <f t="shared" si="3"/>
        <v>0</v>
      </c>
      <c r="J49" s="45">
        <f t="shared" si="2"/>
        <v>0</v>
      </c>
    </row>
    <row r="50" spans="3:10" ht="23.25" hidden="1" customHeight="1" x14ac:dyDescent="0.25">
      <c r="C50" s="55" t="s">
        <v>0</v>
      </c>
      <c r="D50" s="20">
        <v>0.45</v>
      </c>
      <c r="E50" s="36">
        <v>194.69</v>
      </c>
      <c r="F50" s="7" t="s">
        <v>337</v>
      </c>
      <c r="G50" s="8" t="s">
        <v>338</v>
      </c>
      <c r="H50" s="18"/>
      <c r="I50" s="42">
        <f t="shared" si="3"/>
        <v>0</v>
      </c>
      <c r="J50" s="45">
        <f t="shared" si="2"/>
        <v>0</v>
      </c>
    </row>
    <row r="51" spans="3:10" s="67" customFormat="1" ht="23.25" customHeight="1" x14ac:dyDescent="0.25">
      <c r="C51" s="55" t="s">
        <v>1</v>
      </c>
      <c r="D51" s="68">
        <v>1</v>
      </c>
      <c r="E51" s="59">
        <v>231.17</v>
      </c>
      <c r="F51" s="60" t="s">
        <v>183</v>
      </c>
      <c r="G51" s="61" t="s">
        <v>184</v>
      </c>
      <c r="H51" s="62">
        <v>500</v>
      </c>
      <c r="I51" s="63">
        <f t="shared" si="3"/>
        <v>500</v>
      </c>
      <c r="J51" s="64">
        <f t="shared" si="2"/>
        <v>115585</v>
      </c>
    </row>
    <row r="52" spans="3:10" s="4" customFormat="1" ht="26.25" hidden="1" customHeight="1" x14ac:dyDescent="0.25">
      <c r="C52" s="55" t="s">
        <v>45</v>
      </c>
      <c r="D52" s="19">
        <v>0.4</v>
      </c>
      <c r="E52" s="36">
        <v>175.14</v>
      </c>
      <c r="F52" s="7" t="s">
        <v>272</v>
      </c>
      <c r="G52" s="8" t="s">
        <v>273</v>
      </c>
      <c r="H52" s="18"/>
      <c r="I52" s="42">
        <f t="shared" si="3"/>
        <v>0</v>
      </c>
      <c r="J52" s="45">
        <f t="shared" si="2"/>
        <v>0</v>
      </c>
    </row>
    <row r="53" spans="3:10" ht="23.25" hidden="1" customHeight="1" x14ac:dyDescent="0.25">
      <c r="C53" s="55" t="s">
        <v>2</v>
      </c>
      <c r="D53" s="19">
        <v>1</v>
      </c>
      <c r="E53" s="36">
        <v>310.77</v>
      </c>
      <c r="F53" s="7"/>
      <c r="G53" s="8"/>
      <c r="H53" s="17"/>
      <c r="I53" s="42">
        <f t="shared" si="3"/>
        <v>0</v>
      </c>
      <c r="J53" s="45">
        <f t="shared" si="2"/>
        <v>0</v>
      </c>
    </row>
    <row r="54" spans="3:10" ht="23.25" hidden="1" customHeight="1" x14ac:dyDescent="0.25">
      <c r="C54" s="55" t="s">
        <v>187</v>
      </c>
      <c r="D54" s="19">
        <v>1</v>
      </c>
      <c r="E54" s="36">
        <v>217.72</v>
      </c>
      <c r="F54" s="7" t="s">
        <v>185</v>
      </c>
      <c r="G54" s="8" t="s">
        <v>186</v>
      </c>
      <c r="H54" s="17"/>
      <c r="I54" s="42">
        <f t="shared" si="3"/>
        <v>0</v>
      </c>
      <c r="J54" s="45">
        <f t="shared" si="2"/>
        <v>0</v>
      </c>
    </row>
    <row r="55" spans="3:10" s="67" customFormat="1" ht="23.25" hidden="1" customHeight="1" x14ac:dyDescent="0.25">
      <c r="C55" s="55" t="s">
        <v>3</v>
      </c>
      <c r="D55" s="68">
        <v>0.4</v>
      </c>
      <c r="E55" s="59">
        <v>113.78</v>
      </c>
      <c r="F55" s="60" t="s">
        <v>188</v>
      </c>
      <c r="G55" s="61" t="s">
        <v>189</v>
      </c>
      <c r="H55" s="74"/>
      <c r="I55" s="63">
        <f t="shared" si="3"/>
        <v>0</v>
      </c>
      <c r="J55" s="64">
        <f t="shared" si="2"/>
        <v>0</v>
      </c>
    </row>
    <row r="56" spans="3:10" ht="23.25" hidden="1" customHeight="1" x14ac:dyDescent="0.25">
      <c r="C56" s="55" t="s">
        <v>4</v>
      </c>
      <c r="D56" s="19">
        <v>1</v>
      </c>
      <c r="E56" s="36">
        <v>373.52</v>
      </c>
      <c r="F56" s="7"/>
      <c r="G56" s="8" t="s">
        <v>274</v>
      </c>
      <c r="H56" s="17"/>
      <c r="I56" s="42">
        <f t="shared" si="3"/>
        <v>0</v>
      </c>
      <c r="J56" s="45">
        <f t="shared" si="2"/>
        <v>0</v>
      </c>
    </row>
    <row r="57" spans="3:10" ht="23.25" hidden="1" customHeight="1" x14ac:dyDescent="0.25">
      <c r="C57" s="55" t="s">
        <v>5</v>
      </c>
      <c r="D57" s="19">
        <v>1</v>
      </c>
      <c r="E57" s="36">
        <v>214.58</v>
      </c>
      <c r="F57" s="7" t="s">
        <v>192</v>
      </c>
      <c r="G57" s="8" t="s">
        <v>193</v>
      </c>
      <c r="H57" s="17"/>
      <c r="I57" s="42">
        <f t="shared" si="3"/>
        <v>0</v>
      </c>
      <c r="J57" s="45">
        <f t="shared" si="2"/>
        <v>0</v>
      </c>
    </row>
    <row r="58" spans="3:10" s="4" customFormat="1" ht="25.5" hidden="1" customHeight="1" x14ac:dyDescent="0.25">
      <c r="C58" s="55" t="s">
        <v>78</v>
      </c>
      <c r="D58" s="19">
        <v>1</v>
      </c>
      <c r="E58" s="36">
        <v>208.6</v>
      </c>
      <c r="F58" s="7" t="s">
        <v>194</v>
      </c>
      <c r="G58" s="8" t="s">
        <v>195</v>
      </c>
      <c r="H58" s="17"/>
      <c r="I58" s="42">
        <f t="shared" si="3"/>
        <v>0</v>
      </c>
      <c r="J58" s="45">
        <f t="shared" si="2"/>
        <v>0</v>
      </c>
    </row>
    <row r="59" spans="3:10" s="4" customFormat="1" ht="25.5" hidden="1" customHeight="1" x14ac:dyDescent="0.25">
      <c r="C59" s="55" t="s">
        <v>6</v>
      </c>
      <c r="D59" s="20">
        <v>0.35</v>
      </c>
      <c r="E59" s="36">
        <v>92.54</v>
      </c>
      <c r="F59" s="7" t="s">
        <v>339</v>
      </c>
      <c r="G59" s="8" t="s">
        <v>340</v>
      </c>
      <c r="H59" s="18"/>
      <c r="I59" s="42">
        <f t="shared" si="3"/>
        <v>0</v>
      </c>
      <c r="J59" s="45">
        <f t="shared" si="2"/>
        <v>0</v>
      </c>
    </row>
    <row r="60" spans="3:10" ht="23.25" hidden="1" customHeight="1" x14ac:dyDescent="0.25">
      <c r="C60" s="55" t="s">
        <v>7</v>
      </c>
      <c r="D60" s="19">
        <v>1</v>
      </c>
      <c r="E60" s="36">
        <v>235.55</v>
      </c>
      <c r="F60" s="7"/>
      <c r="G60" s="8" t="s">
        <v>361</v>
      </c>
      <c r="H60" s="17"/>
      <c r="I60" s="42">
        <f t="shared" si="3"/>
        <v>0</v>
      </c>
      <c r="J60" s="45">
        <f t="shared" si="2"/>
        <v>0</v>
      </c>
    </row>
    <row r="61" spans="3:10" ht="23.25" hidden="1" customHeight="1" x14ac:dyDescent="0.25">
      <c r="C61" s="55" t="s">
        <v>46</v>
      </c>
      <c r="D61" s="20">
        <v>0.45</v>
      </c>
      <c r="E61" s="36">
        <v>179.17</v>
      </c>
      <c r="F61" s="7" t="s">
        <v>137</v>
      </c>
      <c r="G61" s="8" t="s">
        <v>138</v>
      </c>
      <c r="H61" s="18"/>
      <c r="I61" s="42">
        <f t="shared" si="3"/>
        <v>0</v>
      </c>
      <c r="J61" s="45">
        <f t="shared" si="2"/>
        <v>0</v>
      </c>
    </row>
    <row r="62" spans="3:10" ht="23.25" hidden="1" customHeight="1" x14ac:dyDescent="0.25">
      <c r="C62" s="55" t="s">
        <v>8</v>
      </c>
      <c r="D62" s="19">
        <v>1</v>
      </c>
      <c r="E62" s="36">
        <v>278.37</v>
      </c>
      <c r="F62" s="7" t="s">
        <v>121</v>
      </c>
      <c r="G62" s="8" t="s">
        <v>122</v>
      </c>
      <c r="H62" s="17"/>
      <c r="I62" s="42">
        <f t="shared" si="3"/>
        <v>0</v>
      </c>
      <c r="J62" s="45">
        <f t="shared" si="2"/>
        <v>0</v>
      </c>
    </row>
    <row r="63" spans="3:10" s="4" customFormat="1" ht="26.25" hidden="1" x14ac:dyDescent="0.25">
      <c r="C63" s="55" t="s">
        <v>9</v>
      </c>
      <c r="D63" s="19">
        <v>0.5</v>
      </c>
      <c r="E63" s="36">
        <v>161.63999999999999</v>
      </c>
      <c r="F63" s="7" t="s">
        <v>140</v>
      </c>
      <c r="G63" s="8" t="s">
        <v>139</v>
      </c>
      <c r="H63" s="18"/>
      <c r="I63" s="42">
        <f t="shared" si="3"/>
        <v>0</v>
      </c>
      <c r="J63" s="45">
        <f t="shared" si="2"/>
        <v>0</v>
      </c>
    </row>
    <row r="64" spans="3:10" s="4" customFormat="1" ht="26.25" hidden="1" x14ac:dyDescent="0.25">
      <c r="C64" s="55" t="s">
        <v>357</v>
      </c>
      <c r="D64" s="19"/>
      <c r="E64" s="36">
        <v>188.63</v>
      </c>
      <c r="F64" s="7" t="s">
        <v>356</v>
      </c>
      <c r="G64" s="8" t="s">
        <v>358</v>
      </c>
      <c r="H64" s="18"/>
      <c r="I64" s="42">
        <f t="shared" si="3"/>
        <v>0</v>
      </c>
      <c r="J64" s="45">
        <f t="shared" si="2"/>
        <v>0</v>
      </c>
    </row>
    <row r="65" spans="3:10" ht="23.25" hidden="1" customHeight="1" x14ac:dyDescent="0.25">
      <c r="C65" s="55" t="s">
        <v>47</v>
      </c>
      <c r="D65" s="19">
        <v>1</v>
      </c>
      <c r="E65" s="36">
        <v>249.2</v>
      </c>
      <c r="F65" s="7" t="s">
        <v>198</v>
      </c>
      <c r="G65" s="8" t="s">
        <v>199</v>
      </c>
      <c r="H65" s="17"/>
      <c r="I65" s="42">
        <f t="shared" si="3"/>
        <v>0</v>
      </c>
      <c r="J65" s="45">
        <f t="shared" si="2"/>
        <v>0</v>
      </c>
    </row>
    <row r="66" spans="3:10" ht="23.25" hidden="1" customHeight="1" x14ac:dyDescent="0.25">
      <c r="C66" s="55" t="s">
        <v>330</v>
      </c>
      <c r="D66" s="19">
        <v>0.4</v>
      </c>
      <c r="E66" s="36">
        <v>133.19</v>
      </c>
      <c r="F66" s="7" t="s">
        <v>325</v>
      </c>
      <c r="G66" s="8" t="s">
        <v>326</v>
      </c>
      <c r="H66" s="18"/>
      <c r="I66" s="42">
        <f t="shared" si="3"/>
        <v>0</v>
      </c>
      <c r="J66" s="45">
        <f t="shared" si="2"/>
        <v>0</v>
      </c>
    </row>
    <row r="67" spans="3:10" ht="23.25" hidden="1" customHeight="1" x14ac:dyDescent="0.25">
      <c r="C67" s="55" t="s">
        <v>48</v>
      </c>
      <c r="D67" s="19">
        <v>0.4</v>
      </c>
      <c r="E67" s="36">
        <v>162.68</v>
      </c>
      <c r="F67" s="7" t="s">
        <v>202</v>
      </c>
      <c r="G67" s="8" t="s">
        <v>203</v>
      </c>
      <c r="H67" s="18"/>
      <c r="I67" s="42">
        <f t="shared" si="3"/>
        <v>0</v>
      </c>
      <c r="J67" s="45">
        <f t="shared" ref="J67:J98" si="4">E67*H67</f>
        <v>0</v>
      </c>
    </row>
    <row r="68" spans="3:10" s="76" customFormat="1" ht="26.25" x14ac:dyDescent="0.25">
      <c r="C68" s="55" t="s">
        <v>10</v>
      </c>
      <c r="D68" s="68">
        <v>1</v>
      </c>
      <c r="E68" s="59">
        <v>195.79</v>
      </c>
      <c r="F68" s="60" t="s">
        <v>200</v>
      </c>
      <c r="G68" s="61" t="s">
        <v>201</v>
      </c>
      <c r="H68" s="62">
        <v>2300</v>
      </c>
      <c r="I68" s="63">
        <f t="shared" si="3"/>
        <v>2300</v>
      </c>
      <c r="J68" s="64">
        <f t="shared" si="4"/>
        <v>450317</v>
      </c>
    </row>
    <row r="69" spans="3:10" s="76" customFormat="1" ht="26.25" hidden="1" x14ac:dyDescent="0.25">
      <c r="C69" s="55" t="s">
        <v>11</v>
      </c>
      <c r="D69" s="68">
        <v>0.5</v>
      </c>
      <c r="E69" s="59">
        <v>105.24</v>
      </c>
      <c r="F69" s="60" t="s">
        <v>204</v>
      </c>
      <c r="G69" s="61" t="s">
        <v>205</v>
      </c>
      <c r="H69" s="74"/>
      <c r="I69" s="63">
        <f t="shared" si="3"/>
        <v>0</v>
      </c>
      <c r="J69" s="64">
        <f t="shared" si="4"/>
        <v>0</v>
      </c>
    </row>
    <row r="70" spans="3:10" ht="23.25" hidden="1" customHeight="1" x14ac:dyDescent="0.25">
      <c r="C70" s="55" t="s">
        <v>324</v>
      </c>
      <c r="D70" s="19">
        <v>0.5</v>
      </c>
      <c r="E70" s="36">
        <v>111.51</v>
      </c>
      <c r="F70" s="7" t="s">
        <v>206</v>
      </c>
      <c r="G70" s="8" t="s">
        <v>207</v>
      </c>
      <c r="H70" s="18"/>
      <c r="I70" s="42">
        <f t="shared" si="3"/>
        <v>0</v>
      </c>
      <c r="J70" s="45">
        <f t="shared" si="4"/>
        <v>0</v>
      </c>
    </row>
    <row r="71" spans="3:10" ht="23.25" customHeight="1" x14ac:dyDescent="0.25">
      <c r="C71" s="55" t="s">
        <v>63</v>
      </c>
      <c r="D71" s="19">
        <v>1</v>
      </c>
      <c r="E71" s="36">
        <v>211.74</v>
      </c>
      <c r="F71" s="7" t="s">
        <v>196</v>
      </c>
      <c r="G71" s="8" t="s">
        <v>197</v>
      </c>
      <c r="H71" s="17">
        <v>300</v>
      </c>
      <c r="I71" s="42">
        <f t="shared" si="3"/>
        <v>300</v>
      </c>
      <c r="J71" s="45">
        <f t="shared" si="4"/>
        <v>63522</v>
      </c>
    </row>
    <row r="72" spans="3:10" ht="23.25" hidden="1" customHeight="1" x14ac:dyDescent="0.25">
      <c r="C72" s="55" t="s">
        <v>12</v>
      </c>
      <c r="D72" s="19">
        <v>1</v>
      </c>
      <c r="E72" s="36">
        <v>804.87</v>
      </c>
      <c r="F72" s="7" t="s">
        <v>275</v>
      </c>
      <c r="G72" s="8" t="s">
        <v>276</v>
      </c>
      <c r="H72" s="17"/>
      <c r="I72" s="42">
        <f t="shared" si="3"/>
        <v>0</v>
      </c>
      <c r="J72" s="45">
        <f t="shared" si="4"/>
        <v>0</v>
      </c>
    </row>
    <row r="73" spans="3:10" ht="23.25" hidden="1" customHeight="1" x14ac:dyDescent="0.25">
      <c r="C73" s="55" t="s">
        <v>13</v>
      </c>
      <c r="D73" s="19">
        <v>0.3</v>
      </c>
      <c r="E73" s="36">
        <v>105.85</v>
      </c>
      <c r="F73" s="7" t="s">
        <v>208</v>
      </c>
      <c r="G73" s="8" t="s">
        <v>209</v>
      </c>
      <c r="H73" s="18"/>
      <c r="I73" s="42">
        <f t="shared" si="3"/>
        <v>0</v>
      </c>
      <c r="J73" s="45">
        <f t="shared" si="4"/>
        <v>0</v>
      </c>
    </row>
    <row r="74" spans="3:10" s="76" customFormat="1" ht="23.25" customHeight="1" x14ac:dyDescent="0.25">
      <c r="C74" s="55" t="s">
        <v>14</v>
      </c>
      <c r="D74" s="68">
        <v>1</v>
      </c>
      <c r="E74" s="59">
        <v>206.27</v>
      </c>
      <c r="F74" s="60" t="s">
        <v>212</v>
      </c>
      <c r="G74" s="61" t="s">
        <v>213</v>
      </c>
      <c r="H74" s="62">
        <v>1500</v>
      </c>
      <c r="I74" s="63">
        <f t="shared" si="3"/>
        <v>1500</v>
      </c>
      <c r="J74" s="64">
        <f t="shared" si="4"/>
        <v>309405</v>
      </c>
    </row>
    <row r="75" spans="3:10" ht="23.25" hidden="1" customHeight="1" x14ac:dyDescent="0.25">
      <c r="C75" s="55" t="s">
        <v>15</v>
      </c>
      <c r="D75" s="19">
        <v>0.4</v>
      </c>
      <c r="E75" s="36">
        <v>134.79</v>
      </c>
      <c r="F75" s="7" t="s">
        <v>210</v>
      </c>
      <c r="G75" s="8" t="s">
        <v>211</v>
      </c>
      <c r="H75" s="18"/>
      <c r="I75" s="42">
        <f t="shared" si="3"/>
        <v>0</v>
      </c>
      <c r="J75" s="45">
        <f t="shared" si="4"/>
        <v>0</v>
      </c>
    </row>
    <row r="76" spans="3:10" ht="23.25" hidden="1" customHeight="1" x14ac:dyDescent="0.25">
      <c r="C76" s="55" t="s">
        <v>16</v>
      </c>
      <c r="D76" s="19">
        <v>0.5</v>
      </c>
      <c r="E76" s="36">
        <v>111.62</v>
      </c>
      <c r="F76" s="7" t="s">
        <v>297</v>
      </c>
      <c r="G76" s="8" t="s">
        <v>296</v>
      </c>
      <c r="H76" s="18"/>
      <c r="I76" s="42">
        <f t="shared" si="3"/>
        <v>0</v>
      </c>
      <c r="J76" s="45">
        <f t="shared" si="4"/>
        <v>0</v>
      </c>
    </row>
    <row r="77" spans="3:10" s="4" customFormat="1" ht="26.25" hidden="1" x14ac:dyDescent="0.25">
      <c r="C77" s="55" t="s">
        <v>58</v>
      </c>
      <c r="D77" s="19">
        <v>0.5</v>
      </c>
      <c r="E77" s="36">
        <v>129.12</v>
      </c>
      <c r="F77" s="7"/>
      <c r="G77" s="8" t="s">
        <v>298</v>
      </c>
      <c r="H77" s="18"/>
      <c r="I77" s="42">
        <f t="shared" ref="I77:I93" si="5">D77*H77</f>
        <v>0</v>
      </c>
      <c r="J77" s="45">
        <f t="shared" si="4"/>
        <v>0</v>
      </c>
    </row>
    <row r="78" spans="3:10" s="67" customFormat="1" ht="26.25" customHeight="1" x14ac:dyDescent="0.25">
      <c r="C78" s="55" t="s">
        <v>17</v>
      </c>
      <c r="D78" s="68">
        <v>1</v>
      </c>
      <c r="E78" s="59">
        <v>133.1</v>
      </c>
      <c r="F78" s="60" t="s">
        <v>214</v>
      </c>
      <c r="G78" s="61" t="s">
        <v>215</v>
      </c>
      <c r="H78" s="62">
        <v>500</v>
      </c>
      <c r="I78" s="63">
        <f t="shared" si="5"/>
        <v>500</v>
      </c>
      <c r="J78" s="64">
        <f t="shared" si="4"/>
        <v>66550</v>
      </c>
    </row>
    <row r="79" spans="3:10" s="76" customFormat="1" ht="23.25" hidden="1" customHeight="1" x14ac:dyDescent="0.25">
      <c r="C79" s="55" t="s">
        <v>49</v>
      </c>
      <c r="D79" s="68">
        <v>0.5</v>
      </c>
      <c r="E79" s="59">
        <v>100.23</v>
      </c>
      <c r="F79" s="60" t="s">
        <v>216</v>
      </c>
      <c r="G79" s="61" t="s">
        <v>217</v>
      </c>
      <c r="H79" s="74"/>
      <c r="I79" s="63">
        <f t="shared" si="5"/>
        <v>0</v>
      </c>
      <c r="J79" s="64">
        <f t="shared" si="4"/>
        <v>0</v>
      </c>
    </row>
    <row r="80" spans="3:10" s="67" customFormat="1" ht="24" customHeight="1" x14ac:dyDescent="0.25">
      <c r="C80" s="55" t="s">
        <v>18</v>
      </c>
      <c r="D80" s="68">
        <v>1</v>
      </c>
      <c r="E80" s="59">
        <v>243.85</v>
      </c>
      <c r="F80" s="60" t="s">
        <v>218</v>
      </c>
      <c r="G80" s="61" t="s">
        <v>219</v>
      </c>
      <c r="H80" s="62">
        <v>300</v>
      </c>
      <c r="I80" s="63">
        <f t="shared" si="5"/>
        <v>300</v>
      </c>
      <c r="J80" s="64">
        <f t="shared" si="4"/>
        <v>73155</v>
      </c>
    </row>
    <row r="81" spans="3:10" ht="23.25" hidden="1" customHeight="1" x14ac:dyDescent="0.25">
      <c r="C81" s="55" t="s">
        <v>112</v>
      </c>
      <c r="D81" s="19">
        <v>0.5</v>
      </c>
      <c r="E81" s="36">
        <v>110.58</v>
      </c>
      <c r="F81" s="7" t="s">
        <v>277</v>
      </c>
      <c r="G81" s="8" t="s">
        <v>278</v>
      </c>
      <c r="H81" s="18"/>
      <c r="I81" s="42">
        <f t="shared" si="5"/>
        <v>0</v>
      </c>
      <c r="J81" s="45">
        <f t="shared" si="4"/>
        <v>0</v>
      </c>
    </row>
    <row r="82" spans="3:10" ht="23.25" hidden="1" customHeight="1" x14ac:dyDescent="0.25">
      <c r="C82" s="55" t="s">
        <v>79</v>
      </c>
      <c r="D82" s="19">
        <v>1</v>
      </c>
      <c r="E82" s="36">
        <v>204.01</v>
      </c>
      <c r="F82" s="7" t="s">
        <v>150</v>
      </c>
      <c r="G82" s="8" t="s">
        <v>151</v>
      </c>
      <c r="H82" s="17"/>
      <c r="I82" s="42">
        <f t="shared" si="5"/>
        <v>0</v>
      </c>
      <c r="J82" s="45">
        <f t="shared" si="4"/>
        <v>0</v>
      </c>
    </row>
    <row r="83" spans="3:10" s="4" customFormat="1" ht="23.25" hidden="1" customHeight="1" x14ac:dyDescent="0.25">
      <c r="C83" s="55" t="s">
        <v>19</v>
      </c>
      <c r="D83" s="19">
        <v>0.5</v>
      </c>
      <c r="E83" s="36">
        <v>130.41999999999999</v>
      </c>
      <c r="F83" s="7" t="s">
        <v>279</v>
      </c>
      <c r="G83" s="8" t="s">
        <v>280</v>
      </c>
      <c r="H83" s="18"/>
      <c r="I83" s="42">
        <f t="shared" si="5"/>
        <v>0</v>
      </c>
      <c r="J83" s="45">
        <f t="shared" si="4"/>
        <v>0</v>
      </c>
    </row>
    <row r="84" spans="3:10" s="76" customFormat="1" ht="24.75" customHeight="1" x14ac:dyDescent="0.25">
      <c r="C84" s="55" t="s">
        <v>20</v>
      </c>
      <c r="D84" s="68">
        <v>1</v>
      </c>
      <c r="E84" s="59">
        <v>255.31</v>
      </c>
      <c r="F84" s="60" t="s">
        <v>220</v>
      </c>
      <c r="G84" s="61" t="s">
        <v>221</v>
      </c>
      <c r="H84" s="62">
        <v>700</v>
      </c>
      <c r="I84" s="63">
        <f t="shared" si="5"/>
        <v>700</v>
      </c>
      <c r="J84" s="64">
        <f t="shared" si="4"/>
        <v>178717</v>
      </c>
    </row>
    <row r="85" spans="3:10" s="4" customFormat="1" ht="24.75" hidden="1" customHeight="1" x14ac:dyDescent="0.25">
      <c r="C85" s="55" t="s">
        <v>62</v>
      </c>
      <c r="D85" s="19">
        <v>1</v>
      </c>
      <c r="E85" s="36">
        <v>666.44</v>
      </c>
      <c r="F85" s="7" t="s">
        <v>222</v>
      </c>
      <c r="G85" s="8" t="s">
        <v>223</v>
      </c>
      <c r="H85" s="17"/>
      <c r="I85" s="42">
        <f t="shared" si="5"/>
        <v>0</v>
      </c>
      <c r="J85" s="45">
        <f t="shared" si="4"/>
        <v>0</v>
      </c>
    </row>
    <row r="86" spans="3:10" s="76" customFormat="1" ht="24.75" hidden="1" customHeight="1" x14ac:dyDescent="0.25">
      <c r="C86" s="55" t="s">
        <v>21</v>
      </c>
      <c r="D86" s="73">
        <v>0.35</v>
      </c>
      <c r="E86" s="59">
        <v>125.6</v>
      </c>
      <c r="F86" s="60" t="s">
        <v>302</v>
      </c>
      <c r="G86" s="61" t="s">
        <v>303</v>
      </c>
      <c r="H86" s="74"/>
      <c r="I86" s="63">
        <f t="shared" si="5"/>
        <v>0</v>
      </c>
      <c r="J86" s="64">
        <f t="shared" si="4"/>
        <v>0</v>
      </c>
    </row>
    <row r="87" spans="3:10" ht="23.25" hidden="1" customHeight="1" x14ac:dyDescent="0.25">
      <c r="C87" s="55" t="s">
        <v>22</v>
      </c>
      <c r="D87" s="20">
        <v>0.35</v>
      </c>
      <c r="E87" s="36">
        <v>161.85</v>
      </c>
      <c r="F87" s="7"/>
      <c r="G87" s="8" t="s">
        <v>299</v>
      </c>
      <c r="H87" s="18"/>
      <c r="I87" s="42">
        <f t="shared" si="5"/>
        <v>0</v>
      </c>
      <c r="J87" s="45">
        <f t="shared" si="4"/>
        <v>0</v>
      </c>
    </row>
    <row r="88" spans="3:10" s="4" customFormat="1" ht="23.25" hidden="1" customHeight="1" x14ac:dyDescent="0.25">
      <c r="C88" s="55" t="s">
        <v>23</v>
      </c>
      <c r="D88" s="19">
        <v>1</v>
      </c>
      <c r="E88" s="36">
        <v>356.24</v>
      </c>
      <c r="F88" s="7" t="s">
        <v>281</v>
      </c>
      <c r="G88" s="8" t="s">
        <v>282</v>
      </c>
      <c r="H88" s="17"/>
      <c r="I88" s="42">
        <f t="shared" si="5"/>
        <v>0</v>
      </c>
      <c r="J88" s="45">
        <f t="shared" si="4"/>
        <v>0</v>
      </c>
    </row>
    <row r="89" spans="3:10" s="4" customFormat="1" ht="26.25" hidden="1" customHeight="1" x14ac:dyDescent="0.25">
      <c r="C89" s="55" t="s">
        <v>24</v>
      </c>
      <c r="D89" s="19">
        <v>1</v>
      </c>
      <c r="E89" s="36">
        <v>330.74</v>
      </c>
      <c r="F89" s="7"/>
      <c r="G89" s="8"/>
      <c r="H89" s="17"/>
      <c r="I89" s="42">
        <f t="shared" si="5"/>
        <v>0</v>
      </c>
      <c r="J89" s="45">
        <f t="shared" si="4"/>
        <v>0</v>
      </c>
    </row>
    <row r="90" spans="3:10" ht="23.25" hidden="1" customHeight="1" x14ac:dyDescent="0.25">
      <c r="C90" s="55" t="s">
        <v>25</v>
      </c>
      <c r="D90" s="19">
        <v>1</v>
      </c>
      <c r="E90" s="36">
        <v>330.74</v>
      </c>
      <c r="F90" s="7"/>
      <c r="G90" s="8"/>
      <c r="H90" s="17"/>
      <c r="I90" s="42">
        <f t="shared" si="5"/>
        <v>0</v>
      </c>
      <c r="J90" s="45">
        <f t="shared" si="4"/>
        <v>0</v>
      </c>
    </row>
    <row r="91" spans="3:10" s="76" customFormat="1" ht="24" customHeight="1" x14ac:dyDescent="0.25">
      <c r="C91" s="55" t="s">
        <v>26</v>
      </c>
      <c r="D91" s="68">
        <v>1</v>
      </c>
      <c r="E91" s="59">
        <v>251.86</v>
      </c>
      <c r="F91" s="60" t="s">
        <v>224</v>
      </c>
      <c r="G91" s="61" t="s">
        <v>225</v>
      </c>
      <c r="H91" s="62">
        <v>1000</v>
      </c>
      <c r="I91" s="63">
        <f t="shared" si="5"/>
        <v>1000</v>
      </c>
      <c r="J91" s="64">
        <f t="shared" si="4"/>
        <v>251860</v>
      </c>
    </row>
    <row r="92" spans="3:10" ht="23.25" hidden="1" customHeight="1" x14ac:dyDescent="0.25">
      <c r="C92" s="55" t="s">
        <v>327</v>
      </c>
      <c r="D92" s="20">
        <v>0.35</v>
      </c>
      <c r="E92" s="36">
        <v>133.68</v>
      </c>
      <c r="F92" s="7" t="s">
        <v>328</v>
      </c>
      <c r="G92" s="8" t="s">
        <v>329</v>
      </c>
      <c r="H92" s="18"/>
      <c r="I92" s="42">
        <f t="shared" si="5"/>
        <v>0</v>
      </c>
      <c r="J92" s="45">
        <f t="shared" si="4"/>
        <v>0</v>
      </c>
    </row>
    <row r="93" spans="3:10" s="67" customFormat="1" ht="23.25" hidden="1" customHeight="1" x14ac:dyDescent="0.25">
      <c r="C93" s="55" t="s">
        <v>27</v>
      </c>
      <c r="D93" s="73">
        <v>0.35</v>
      </c>
      <c r="E93" s="59">
        <v>121.47</v>
      </c>
      <c r="F93" s="60" t="s">
        <v>226</v>
      </c>
      <c r="G93" s="61" t="s">
        <v>227</v>
      </c>
      <c r="H93" s="74"/>
      <c r="I93" s="63">
        <f t="shared" si="5"/>
        <v>0</v>
      </c>
      <c r="J93" s="64">
        <f t="shared" si="4"/>
        <v>0</v>
      </c>
    </row>
    <row r="94" spans="3:10" ht="24.75" customHeight="1" x14ac:dyDescent="0.25">
      <c r="C94" s="55" t="s">
        <v>367</v>
      </c>
      <c r="D94" s="19">
        <v>1</v>
      </c>
      <c r="E94" s="36">
        <v>90.11</v>
      </c>
      <c r="F94" s="7" t="s">
        <v>228</v>
      </c>
      <c r="G94" s="8" t="s">
        <v>229</v>
      </c>
      <c r="H94" s="17"/>
      <c r="I94" s="63">
        <v>18.899999999999999</v>
      </c>
      <c r="J94" s="45">
        <f t="shared" si="4"/>
        <v>0</v>
      </c>
    </row>
    <row r="95" spans="3:10" ht="23.25" hidden="1" customHeight="1" x14ac:dyDescent="0.25">
      <c r="C95" s="55" t="s">
        <v>28</v>
      </c>
      <c r="D95" s="20">
        <v>0.35</v>
      </c>
      <c r="E95" s="36">
        <v>151.75</v>
      </c>
      <c r="F95" s="7" t="s">
        <v>285</v>
      </c>
      <c r="G95" s="8" t="s">
        <v>286</v>
      </c>
      <c r="H95" s="18"/>
      <c r="I95" s="42">
        <f t="shared" ref="I95:I132" si="6">D95*H95</f>
        <v>0</v>
      </c>
      <c r="J95" s="45">
        <f t="shared" si="4"/>
        <v>0</v>
      </c>
    </row>
    <row r="96" spans="3:10" s="4" customFormat="1" ht="23.25" hidden="1" customHeight="1" x14ac:dyDescent="0.25">
      <c r="C96" s="55" t="s">
        <v>29</v>
      </c>
      <c r="D96" s="19">
        <v>1</v>
      </c>
      <c r="E96" s="36">
        <v>325.06</v>
      </c>
      <c r="F96" s="7" t="s">
        <v>127</v>
      </c>
      <c r="G96" s="8" t="s">
        <v>128</v>
      </c>
      <c r="H96" s="17"/>
      <c r="I96" s="42">
        <f t="shared" si="6"/>
        <v>0</v>
      </c>
      <c r="J96" s="45">
        <f t="shared" si="4"/>
        <v>0</v>
      </c>
    </row>
    <row r="97" spans="3:10" ht="23.25" hidden="1" customHeight="1" x14ac:dyDescent="0.25">
      <c r="C97" s="55" t="s">
        <v>30</v>
      </c>
      <c r="D97" s="20">
        <v>0.35</v>
      </c>
      <c r="E97" s="36">
        <v>80.81</v>
      </c>
      <c r="F97" s="7" t="s">
        <v>230</v>
      </c>
      <c r="G97" s="8" t="s">
        <v>231</v>
      </c>
      <c r="H97" s="18"/>
      <c r="I97" s="42">
        <f t="shared" si="6"/>
        <v>0</v>
      </c>
      <c r="J97" s="45">
        <f t="shared" si="4"/>
        <v>0</v>
      </c>
    </row>
    <row r="98" spans="3:10" ht="24" hidden="1" customHeight="1" x14ac:dyDescent="0.25">
      <c r="C98" s="55" t="s">
        <v>50</v>
      </c>
      <c r="D98" s="20">
        <v>0.35</v>
      </c>
      <c r="E98" s="36">
        <v>150.22</v>
      </c>
      <c r="F98" s="7" t="s">
        <v>234</v>
      </c>
      <c r="G98" s="8" t="s">
        <v>235</v>
      </c>
      <c r="H98" s="18"/>
      <c r="I98" s="42">
        <f t="shared" si="6"/>
        <v>0</v>
      </c>
      <c r="J98" s="45">
        <f t="shared" si="4"/>
        <v>0</v>
      </c>
    </row>
    <row r="99" spans="3:10" s="4" customFormat="1" ht="26.25" hidden="1" x14ac:dyDescent="0.25">
      <c r="C99" s="55" t="s">
        <v>59</v>
      </c>
      <c r="D99" s="20">
        <v>0.35</v>
      </c>
      <c r="E99" s="36">
        <v>157</v>
      </c>
      <c r="F99" s="7"/>
      <c r="G99" s="12" t="s">
        <v>315</v>
      </c>
      <c r="H99" s="18"/>
      <c r="I99" s="42">
        <f t="shared" si="6"/>
        <v>0</v>
      </c>
      <c r="J99" s="45">
        <f t="shared" ref="J99:J133" si="7">E99*H99</f>
        <v>0</v>
      </c>
    </row>
    <row r="100" spans="3:10" ht="23.25" hidden="1" customHeight="1" x14ac:dyDescent="0.25">
      <c r="C100" s="55" t="s">
        <v>51</v>
      </c>
      <c r="D100" s="20">
        <v>0.35</v>
      </c>
      <c r="E100" s="36">
        <v>155.08000000000001</v>
      </c>
      <c r="F100" s="7" t="s">
        <v>236</v>
      </c>
      <c r="G100" s="8" t="s">
        <v>237</v>
      </c>
      <c r="H100" s="18"/>
      <c r="I100" s="42">
        <f t="shared" si="6"/>
        <v>0</v>
      </c>
      <c r="J100" s="45">
        <f t="shared" si="7"/>
        <v>0</v>
      </c>
    </row>
    <row r="101" spans="3:10" ht="23.25" hidden="1" customHeight="1" x14ac:dyDescent="0.25">
      <c r="C101" s="55" t="s">
        <v>31</v>
      </c>
      <c r="D101" s="20">
        <v>0.35</v>
      </c>
      <c r="E101" s="36">
        <v>95.97</v>
      </c>
      <c r="F101" s="7" t="s">
        <v>344</v>
      </c>
      <c r="G101" s="8" t="s">
        <v>345</v>
      </c>
      <c r="H101" s="18"/>
      <c r="I101" s="42">
        <f t="shared" si="6"/>
        <v>0</v>
      </c>
      <c r="J101" s="45">
        <f t="shared" si="7"/>
        <v>0</v>
      </c>
    </row>
    <row r="102" spans="3:10" ht="23.25" hidden="1" customHeight="1" x14ac:dyDescent="0.25">
      <c r="C102" s="55" t="s">
        <v>32</v>
      </c>
      <c r="D102" s="23">
        <v>1</v>
      </c>
      <c r="E102" s="36">
        <v>242.09</v>
      </c>
      <c r="F102" s="7" t="s">
        <v>232</v>
      </c>
      <c r="G102" s="8" t="s">
        <v>233</v>
      </c>
      <c r="H102" s="17"/>
      <c r="I102" s="42">
        <f t="shared" si="6"/>
        <v>0</v>
      </c>
      <c r="J102" s="45">
        <f t="shared" si="7"/>
        <v>0</v>
      </c>
    </row>
    <row r="103" spans="3:10" ht="23.25" hidden="1" customHeight="1" x14ac:dyDescent="0.25">
      <c r="C103" s="55" t="s">
        <v>33</v>
      </c>
      <c r="D103" s="19">
        <v>1</v>
      </c>
      <c r="E103" s="36">
        <v>244.03</v>
      </c>
      <c r="F103" s="7" t="s">
        <v>287</v>
      </c>
      <c r="G103" s="8" t="s">
        <v>288</v>
      </c>
      <c r="H103" s="17"/>
      <c r="I103" s="42">
        <f t="shared" si="6"/>
        <v>0</v>
      </c>
      <c r="J103" s="45">
        <f t="shared" si="7"/>
        <v>0</v>
      </c>
    </row>
    <row r="104" spans="3:10" s="67" customFormat="1" ht="23.25" hidden="1" customHeight="1" x14ac:dyDescent="0.25">
      <c r="C104" s="55" t="s">
        <v>363</v>
      </c>
      <c r="D104" s="68"/>
      <c r="E104" s="59">
        <v>109.22</v>
      </c>
      <c r="F104" s="60" t="s">
        <v>360</v>
      </c>
      <c r="G104" s="61" t="s">
        <v>362</v>
      </c>
      <c r="H104" s="62"/>
      <c r="I104" s="63">
        <f t="shared" si="6"/>
        <v>0</v>
      </c>
      <c r="J104" s="64">
        <f t="shared" si="7"/>
        <v>0</v>
      </c>
    </row>
    <row r="105" spans="3:10" ht="23.25" hidden="1" customHeight="1" x14ac:dyDescent="0.25">
      <c r="C105" s="55" t="s">
        <v>34</v>
      </c>
      <c r="D105" s="19">
        <v>1</v>
      </c>
      <c r="E105" s="36">
        <v>278.36</v>
      </c>
      <c r="F105" s="7"/>
      <c r="G105" s="8" t="s">
        <v>350</v>
      </c>
      <c r="H105" s="17"/>
      <c r="I105" s="42">
        <f t="shared" si="6"/>
        <v>0</v>
      </c>
      <c r="J105" s="45">
        <f t="shared" si="7"/>
        <v>0</v>
      </c>
    </row>
    <row r="106" spans="3:10" ht="23.25" hidden="1" customHeight="1" x14ac:dyDescent="0.25">
      <c r="C106" s="55" t="s">
        <v>35</v>
      </c>
      <c r="D106" s="20">
        <v>0.17</v>
      </c>
      <c r="E106" s="36">
        <v>108.92</v>
      </c>
      <c r="F106" s="7" t="s">
        <v>238</v>
      </c>
      <c r="G106" s="8" t="s">
        <v>239</v>
      </c>
      <c r="H106" s="18"/>
      <c r="I106" s="42">
        <f t="shared" si="6"/>
        <v>0</v>
      </c>
      <c r="J106" s="45">
        <f t="shared" si="7"/>
        <v>0</v>
      </c>
    </row>
    <row r="107" spans="3:10" s="76" customFormat="1" ht="23.25" hidden="1" customHeight="1" x14ac:dyDescent="0.25">
      <c r="C107" s="55" t="s">
        <v>306</v>
      </c>
      <c r="D107" s="73">
        <v>0.17</v>
      </c>
      <c r="E107" s="59">
        <v>138.88</v>
      </c>
      <c r="F107" s="60" t="s">
        <v>311</v>
      </c>
      <c r="G107" s="77" t="s">
        <v>312</v>
      </c>
      <c r="H107" s="74"/>
      <c r="I107" s="63">
        <f t="shared" si="6"/>
        <v>0</v>
      </c>
      <c r="J107" s="64">
        <f t="shared" si="7"/>
        <v>0</v>
      </c>
    </row>
    <row r="108" spans="3:10" ht="23.25" hidden="1" customHeight="1" x14ac:dyDescent="0.25">
      <c r="C108" s="55" t="s">
        <v>52</v>
      </c>
      <c r="D108" s="20">
        <v>0.38</v>
      </c>
      <c r="E108" s="36">
        <v>111.68</v>
      </c>
      <c r="F108" s="7" t="s">
        <v>240</v>
      </c>
      <c r="G108" s="8" t="s">
        <v>241</v>
      </c>
      <c r="H108" s="18"/>
      <c r="I108" s="42">
        <f t="shared" si="6"/>
        <v>0</v>
      </c>
      <c r="J108" s="45">
        <f t="shared" si="7"/>
        <v>0</v>
      </c>
    </row>
    <row r="109" spans="3:10" ht="23.25" hidden="1" customHeight="1" x14ac:dyDescent="0.25">
      <c r="C109" s="55" t="s">
        <v>53</v>
      </c>
      <c r="D109" s="19">
        <v>1</v>
      </c>
      <c r="E109" s="36">
        <v>262.97000000000003</v>
      </c>
      <c r="F109" s="7" t="s">
        <v>348</v>
      </c>
      <c r="G109" s="8" t="s">
        <v>349</v>
      </c>
      <c r="H109" s="17"/>
      <c r="I109" s="42">
        <f t="shared" si="6"/>
        <v>0</v>
      </c>
      <c r="J109" s="45">
        <f t="shared" si="7"/>
        <v>0</v>
      </c>
    </row>
    <row r="110" spans="3:10" s="4" customFormat="1" ht="26.25" hidden="1" x14ac:dyDescent="0.25">
      <c r="C110" s="55" t="s">
        <v>36</v>
      </c>
      <c r="D110" s="19">
        <v>1</v>
      </c>
      <c r="E110" s="36">
        <v>214.73</v>
      </c>
      <c r="F110" s="7"/>
      <c r="G110" s="8" t="s">
        <v>351</v>
      </c>
      <c r="H110" s="17"/>
      <c r="I110" s="42">
        <f t="shared" si="6"/>
        <v>0</v>
      </c>
      <c r="J110" s="45">
        <f t="shared" si="7"/>
        <v>0</v>
      </c>
    </row>
    <row r="111" spans="3:10" s="76" customFormat="1" ht="23.25" customHeight="1" x14ac:dyDescent="0.25">
      <c r="C111" s="55" t="s">
        <v>37</v>
      </c>
      <c r="D111" s="68">
        <v>1</v>
      </c>
      <c r="E111" s="59">
        <v>234.51</v>
      </c>
      <c r="F111" s="60" t="s">
        <v>242</v>
      </c>
      <c r="G111" s="61" t="s">
        <v>243</v>
      </c>
      <c r="H111" s="62">
        <v>100</v>
      </c>
      <c r="I111" s="63">
        <f t="shared" si="6"/>
        <v>100</v>
      </c>
      <c r="J111" s="64">
        <f t="shared" si="7"/>
        <v>23451</v>
      </c>
    </row>
    <row r="112" spans="3:10" s="76" customFormat="1" ht="23.25" customHeight="1" x14ac:dyDescent="0.25">
      <c r="C112" s="55" t="s">
        <v>38</v>
      </c>
      <c r="D112" s="68">
        <v>1</v>
      </c>
      <c r="E112" s="59">
        <v>219.83</v>
      </c>
      <c r="F112" s="60" t="s">
        <v>244</v>
      </c>
      <c r="G112" s="61" t="s">
        <v>245</v>
      </c>
      <c r="H112" s="62">
        <v>400</v>
      </c>
      <c r="I112" s="63">
        <f t="shared" si="6"/>
        <v>400</v>
      </c>
      <c r="J112" s="64">
        <f t="shared" si="7"/>
        <v>87932</v>
      </c>
    </row>
    <row r="113" spans="3:10" s="4" customFormat="1" ht="22.5" hidden="1" customHeight="1" x14ac:dyDescent="0.25">
      <c r="C113" s="55" t="s">
        <v>54</v>
      </c>
      <c r="D113" s="20">
        <v>0.42</v>
      </c>
      <c r="E113" s="36">
        <v>121.84</v>
      </c>
      <c r="F113" s="7" t="s">
        <v>246</v>
      </c>
      <c r="G113" s="8" t="s">
        <v>247</v>
      </c>
      <c r="H113" s="18"/>
      <c r="I113" s="42">
        <f t="shared" si="6"/>
        <v>0</v>
      </c>
      <c r="J113" s="45">
        <f t="shared" si="7"/>
        <v>0</v>
      </c>
    </row>
    <row r="114" spans="3:10" ht="24.75" hidden="1" customHeight="1" x14ac:dyDescent="0.25">
      <c r="C114" s="55" t="s">
        <v>55</v>
      </c>
      <c r="D114" s="20">
        <v>0.42</v>
      </c>
      <c r="E114" s="36">
        <v>125.68</v>
      </c>
      <c r="F114" s="7" t="s">
        <v>248</v>
      </c>
      <c r="G114" s="8" t="s">
        <v>249</v>
      </c>
      <c r="H114" s="18"/>
      <c r="I114" s="42">
        <f t="shared" si="6"/>
        <v>0</v>
      </c>
      <c r="J114" s="45">
        <f t="shared" si="7"/>
        <v>0</v>
      </c>
    </row>
    <row r="115" spans="3:10" s="4" customFormat="1" ht="26.25" hidden="1" x14ac:dyDescent="0.25">
      <c r="C115" s="55" t="s">
        <v>39</v>
      </c>
      <c r="D115" s="24">
        <v>0.5</v>
      </c>
      <c r="E115" s="36">
        <v>165.21</v>
      </c>
      <c r="F115" s="7" t="s">
        <v>146</v>
      </c>
      <c r="G115" s="8" t="s">
        <v>147</v>
      </c>
      <c r="H115" s="18"/>
      <c r="I115" s="42">
        <f t="shared" si="6"/>
        <v>0</v>
      </c>
      <c r="J115" s="45">
        <f t="shared" si="7"/>
        <v>0</v>
      </c>
    </row>
    <row r="116" spans="3:10" ht="23.25" hidden="1" customHeight="1" x14ac:dyDescent="0.25">
      <c r="C116" s="55" t="s">
        <v>40</v>
      </c>
      <c r="D116" s="19">
        <v>1</v>
      </c>
      <c r="E116" s="36">
        <v>263.37</v>
      </c>
      <c r="F116" s="7" t="s">
        <v>261</v>
      </c>
      <c r="G116" s="8" t="s">
        <v>262</v>
      </c>
      <c r="H116" s="17"/>
      <c r="I116" s="42">
        <f t="shared" si="6"/>
        <v>0</v>
      </c>
      <c r="J116" s="45">
        <f t="shared" si="7"/>
        <v>0</v>
      </c>
    </row>
    <row r="117" spans="3:10" s="4" customFormat="1" ht="26.25" hidden="1" x14ac:dyDescent="0.25">
      <c r="C117" s="55" t="s">
        <v>60</v>
      </c>
      <c r="D117" s="19">
        <v>0.6</v>
      </c>
      <c r="E117" s="36">
        <v>152.88999999999999</v>
      </c>
      <c r="F117" s="7" t="s">
        <v>352</v>
      </c>
      <c r="G117" s="8" t="s">
        <v>258</v>
      </c>
      <c r="H117" s="18"/>
      <c r="I117" s="42">
        <f t="shared" si="6"/>
        <v>0</v>
      </c>
      <c r="J117" s="45">
        <f t="shared" si="7"/>
        <v>0</v>
      </c>
    </row>
    <row r="118" spans="3:10" s="76" customFormat="1" ht="23.25" customHeight="1" x14ac:dyDescent="0.25">
      <c r="C118" s="55" t="s">
        <v>41</v>
      </c>
      <c r="D118" s="68">
        <v>1</v>
      </c>
      <c r="E118" s="59">
        <v>147.4</v>
      </c>
      <c r="F118" s="60" t="s">
        <v>250</v>
      </c>
      <c r="G118" s="61" t="s">
        <v>251</v>
      </c>
      <c r="H118" s="62">
        <v>150</v>
      </c>
      <c r="I118" s="63">
        <f t="shared" si="6"/>
        <v>150</v>
      </c>
      <c r="J118" s="64">
        <f t="shared" si="7"/>
        <v>22110</v>
      </c>
    </row>
    <row r="119" spans="3:10" ht="23.25" hidden="1" customHeight="1" x14ac:dyDescent="0.25">
      <c r="C119" s="55" t="s">
        <v>305</v>
      </c>
      <c r="D119" s="20">
        <v>0.45</v>
      </c>
      <c r="E119" s="36">
        <v>153.82</v>
      </c>
      <c r="F119" s="7" t="s">
        <v>309</v>
      </c>
      <c r="G119" s="12" t="s">
        <v>310</v>
      </c>
      <c r="H119" s="18"/>
      <c r="I119" s="42">
        <f t="shared" si="6"/>
        <v>0</v>
      </c>
      <c r="J119" s="45">
        <f t="shared" si="7"/>
        <v>0</v>
      </c>
    </row>
    <row r="120" spans="3:10" s="78" customFormat="1" ht="27" customHeight="1" x14ac:dyDescent="0.25">
      <c r="C120" s="55" t="s">
        <v>42</v>
      </c>
      <c r="D120" s="68">
        <v>0.4</v>
      </c>
      <c r="E120" s="59">
        <v>84.65</v>
      </c>
      <c r="F120" s="60" t="s">
        <v>259</v>
      </c>
      <c r="G120" s="61" t="s">
        <v>260</v>
      </c>
      <c r="H120" s="74">
        <v>400</v>
      </c>
      <c r="I120" s="63">
        <f t="shared" si="6"/>
        <v>160</v>
      </c>
      <c r="J120" s="64">
        <f t="shared" si="7"/>
        <v>33860</v>
      </c>
    </row>
    <row r="121" spans="3:10" ht="23.25" hidden="1" customHeight="1" x14ac:dyDescent="0.25">
      <c r="C121" s="55" t="s">
        <v>114</v>
      </c>
      <c r="D121" s="19">
        <v>1</v>
      </c>
      <c r="E121" s="36">
        <v>215.08</v>
      </c>
      <c r="F121" s="7" t="s">
        <v>267</v>
      </c>
      <c r="G121" s="8" t="s">
        <v>268</v>
      </c>
      <c r="H121" s="17"/>
      <c r="I121" s="42">
        <f t="shared" si="6"/>
        <v>0</v>
      </c>
      <c r="J121" s="45">
        <f t="shared" si="7"/>
        <v>0</v>
      </c>
    </row>
    <row r="122" spans="3:10" ht="23.25" hidden="1" customHeight="1" x14ac:dyDescent="0.25">
      <c r="C122" s="55" t="s">
        <v>115</v>
      </c>
      <c r="D122" s="20">
        <v>0.45</v>
      </c>
      <c r="E122" s="36">
        <v>124.66</v>
      </c>
      <c r="F122" s="7" t="s">
        <v>269</v>
      </c>
      <c r="G122" s="8" t="s">
        <v>270</v>
      </c>
      <c r="H122" s="18"/>
      <c r="I122" s="42">
        <f t="shared" si="6"/>
        <v>0</v>
      </c>
      <c r="J122" s="45">
        <f t="shared" si="7"/>
        <v>0</v>
      </c>
    </row>
    <row r="123" spans="3:10" s="4" customFormat="1" ht="26.25" hidden="1" customHeight="1" x14ac:dyDescent="0.25">
      <c r="C123" s="55" t="s">
        <v>44</v>
      </c>
      <c r="D123" s="19">
        <v>1</v>
      </c>
      <c r="E123" s="36">
        <v>267.81</v>
      </c>
      <c r="F123" s="7" t="s">
        <v>133</v>
      </c>
      <c r="G123" s="8" t="s">
        <v>134</v>
      </c>
      <c r="H123" s="17"/>
      <c r="I123" s="42">
        <f t="shared" si="6"/>
        <v>0</v>
      </c>
      <c r="J123" s="45">
        <f t="shared" si="7"/>
        <v>0</v>
      </c>
    </row>
    <row r="124" spans="3:10" s="4" customFormat="1" ht="23.25" hidden="1" customHeight="1" x14ac:dyDescent="0.25">
      <c r="C124" s="55" t="s">
        <v>56</v>
      </c>
      <c r="D124" s="19">
        <v>0.5</v>
      </c>
      <c r="E124" s="36">
        <v>162.49</v>
      </c>
      <c r="F124" s="7" t="s">
        <v>254</v>
      </c>
      <c r="G124" s="8" t="s">
        <v>255</v>
      </c>
      <c r="H124" s="18"/>
      <c r="I124" s="42">
        <f t="shared" si="6"/>
        <v>0</v>
      </c>
      <c r="J124" s="45">
        <f t="shared" si="7"/>
        <v>0</v>
      </c>
    </row>
    <row r="125" spans="3:10" ht="23.25" hidden="1" customHeight="1" x14ac:dyDescent="0.25">
      <c r="C125" s="55" t="s">
        <v>292</v>
      </c>
      <c r="D125" s="20">
        <v>0.33</v>
      </c>
      <c r="E125" s="36">
        <v>108.53</v>
      </c>
      <c r="F125" s="7" t="s">
        <v>291</v>
      </c>
      <c r="G125" s="8" t="s">
        <v>293</v>
      </c>
      <c r="H125" s="18"/>
      <c r="I125" s="42">
        <f t="shared" si="6"/>
        <v>0</v>
      </c>
      <c r="J125" s="45">
        <f t="shared" si="7"/>
        <v>0</v>
      </c>
    </row>
    <row r="126" spans="3:10" ht="23.25" hidden="1" customHeight="1" x14ac:dyDescent="0.25">
      <c r="C126" s="55" t="s">
        <v>366</v>
      </c>
      <c r="D126" s="19">
        <v>1</v>
      </c>
      <c r="E126" s="36">
        <v>278.06</v>
      </c>
      <c r="F126" s="7" t="s">
        <v>263</v>
      </c>
      <c r="G126" s="8" t="s">
        <v>264</v>
      </c>
      <c r="H126" s="17"/>
      <c r="I126" s="42">
        <f t="shared" si="6"/>
        <v>0</v>
      </c>
      <c r="J126" s="45">
        <f t="shared" si="7"/>
        <v>0</v>
      </c>
    </row>
    <row r="127" spans="3:10" ht="23.25" hidden="1" customHeight="1" x14ac:dyDescent="0.25">
      <c r="C127" s="55" t="s">
        <v>116</v>
      </c>
      <c r="D127" s="20">
        <v>0.45</v>
      </c>
      <c r="E127" s="36">
        <v>133.19</v>
      </c>
      <c r="F127" s="7" t="s">
        <v>265</v>
      </c>
      <c r="G127" s="8" t="s">
        <v>266</v>
      </c>
      <c r="H127" s="18"/>
      <c r="I127" s="42">
        <f t="shared" si="6"/>
        <v>0</v>
      </c>
      <c r="J127" s="45">
        <f t="shared" si="7"/>
        <v>0</v>
      </c>
    </row>
    <row r="128" spans="3:10" ht="23.25" hidden="1" customHeight="1" x14ac:dyDescent="0.25">
      <c r="C128" s="55" t="s">
        <v>333</v>
      </c>
      <c r="D128" s="20">
        <v>0.67</v>
      </c>
      <c r="E128" s="36">
        <v>224.38</v>
      </c>
      <c r="F128" s="7"/>
      <c r="G128" s="8"/>
      <c r="H128" s="18"/>
      <c r="I128" s="42">
        <f t="shared" si="6"/>
        <v>0</v>
      </c>
      <c r="J128" s="45">
        <f t="shared" si="7"/>
        <v>0</v>
      </c>
    </row>
    <row r="129" spans="3:10" s="4" customFormat="1" ht="25.5" hidden="1" customHeight="1" x14ac:dyDescent="0.25">
      <c r="C129" s="55" t="s">
        <v>332</v>
      </c>
      <c r="D129" s="19">
        <v>1</v>
      </c>
      <c r="E129" s="36">
        <v>264.33999999999997</v>
      </c>
      <c r="F129" s="7" t="s">
        <v>346</v>
      </c>
      <c r="G129" s="8" t="s">
        <v>347</v>
      </c>
      <c r="H129" s="17"/>
      <c r="I129" s="42">
        <f t="shared" si="6"/>
        <v>0</v>
      </c>
      <c r="J129" s="45">
        <f t="shared" si="7"/>
        <v>0</v>
      </c>
    </row>
    <row r="130" spans="3:10" s="76" customFormat="1" ht="25.5" hidden="1" customHeight="1" x14ac:dyDescent="0.25">
      <c r="C130" s="56" t="s">
        <v>319</v>
      </c>
      <c r="D130" s="68">
        <v>0.4</v>
      </c>
      <c r="E130" s="59"/>
      <c r="F130" s="60" t="s">
        <v>322</v>
      </c>
      <c r="G130" s="77" t="s">
        <v>323</v>
      </c>
      <c r="H130" s="74"/>
      <c r="I130" s="63">
        <f t="shared" si="6"/>
        <v>0</v>
      </c>
      <c r="J130" s="64">
        <f t="shared" si="7"/>
        <v>0</v>
      </c>
    </row>
    <row r="131" spans="3:10" s="76" customFormat="1" ht="26.25" hidden="1" customHeight="1" x14ac:dyDescent="0.25">
      <c r="C131" s="56" t="s">
        <v>318</v>
      </c>
      <c r="D131" s="68">
        <v>0.4</v>
      </c>
      <c r="E131" s="59"/>
      <c r="F131" s="60" t="s">
        <v>320</v>
      </c>
      <c r="G131" s="77" t="s">
        <v>321</v>
      </c>
      <c r="H131" s="74"/>
      <c r="I131" s="63">
        <f t="shared" si="6"/>
        <v>0</v>
      </c>
      <c r="J131" s="64">
        <f t="shared" si="7"/>
        <v>0</v>
      </c>
    </row>
    <row r="132" spans="3:10" s="4" customFormat="1" ht="26.25" hidden="1" x14ac:dyDescent="0.25">
      <c r="C132" s="55" t="s">
        <v>57</v>
      </c>
      <c r="D132" s="19">
        <v>1</v>
      </c>
      <c r="E132" s="36">
        <v>254.43</v>
      </c>
      <c r="F132" s="7" t="s">
        <v>256</v>
      </c>
      <c r="G132" s="8" t="s">
        <v>257</v>
      </c>
      <c r="H132" s="17"/>
      <c r="I132" s="42">
        <f t="shared" si="6"/>
        <v>0</v>
      </c>
      <c r="J132" s="45">
        <f t="shared" si="7"/>
        <v>0</v>
      </c>
    </row>
    <row r="133" spans="3:10" ht="24" customHeight="1" thickBot="1" x14ac:dyDescent="0.3">
      <c r="C133" s="57" t="s">
        <v>365</v>
      </c>
      <c r="D133" s="25"/>
      <c r="E133" s="37">
        <v>125</v>
      </c>
      <c r="F133" s="9"/>
      <c r="G133" s="10"/>
      <c r="H133" s="40"/>
      <c r="I133" s="43"/>
      <c r="J133" s="46">
        <f t="shared" si="7"/>
        <v>0</v>
      </c>
    </row>
    <row r="134" spans="3:10" ht="24" customHeight="1" thickBot="1" x14ac:dyDescent="0.3">
      <c r="C134" s="79" t="s">
        <v>304</v>
      </c>
      <c r="D134" s="80"/>
      <c r="E134" s="81"/>
      <c r="F134" s="81"/>
      <c r="G134" s="82"/>
      <c r="H134" s="32">
        <f>SUM(H40:H133,H32:H39,H19:H26,H12:H18,H3:H11,H27:H31)</f>
        <v>19600</v>
      </c>
      <c r="I134" s="33">
        <f>SUM(I40:I132,I32:I39,I19:I26,I12:I18,I3:I11,I27:I31)</f>
        <v>17979.900000000001</v>
      </c>
      <c r="J134" s="34">
        <f>SUM(J40:J133,J32:J39,J19:J26,J12:J18,J3:J11,J27:J31)</f>
        <v>3553890.5</v>
      </c>
    </row>
  </sheetData>
  <autoFilter ref="I1:I134" xr:uid="{00000000-0009-0000-0000-000000000000}">
    <filterColumn colId="0">
      <filters blank="1">
        <filter val="100,000"/>
        <filter val="1000,000"/>
        <filter val="135,000"/>
        <filter val="150,000"/>
        <filter val="1500,000"/>
        <filter val="160,000"/>
        <filter val="17979,900"/>
        <filter val="18,900"/>
        <filter val="180,000"/>
        <filter val="200,000"/>
        <filter val="210,000"/>
        <filter val="2200,000"/>
        <filter val="2300,000"/>
        <filter val="2500,000"/>
        <filter val="300,000"/>
        <filter val="400,000"/>
        <filter val="420,000"/>
        <filter val="50,000"/>
        <filter val="500,000"/>
        <filter val="56,000"/>
        <filter val="700,000"/>
        <filter val="Вес, кг"/>
      </filters>
    </filterColumn>
  </autoFilter>
  <sortState xmlns:xlrd2="http://schemas.microsoft.com/office/spreadsheetml/2017/richdata2" ref="C40:J131">
    <sortCondition ref="C40:C131"/>
  </sortState>
  <mergeCells count="1">
    <mergeCell ref="C134:G134"/>
  </mergeCells>
  <pageMargins left="0" right="0" top="0" bottom="0" header="0" footer="0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2023-08-25T10:49:31Z</dcterms:modified>
</cp:coreProperties>
</file>