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FD6017F-AE80-4677-87E1-990A5B0480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Лист2!$B$1:$B$38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8" i="2" l="1"/>
  <c r="I6" i="2"/>
  <c r="H6" i="2"/>
  <c r="I5" i="2"/>
  <c r="H5" i="2"/>
  <c r="I4" i="2"/>
  <c r="H4" i="2"/>
  <c r="H22" i="2" l="1"/>
  <c r="I22" i="2"/>
  <c r="H7" i="2" l="1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" i="2"/>
  <c r="I3" i="2"/>
  <c r="H34" i="2"/>
  <c r="I34" i="2"/>
  <c r="H35" i="2"/>
  <c r="I35" i="2"/>
  <c r="H36" i="2"/>
  <c r="I36" i="2"/>
  <c r="H37" i="2"/>
  <c r="I37" i="2"/>
  <c r="H38" i="2" l="1"/>
  <c r="I38" i="2"/>
</calcChain>
</file>

<file path=xl/sharedStrings.xml><?xml version="1.0" encoding="utf-8"?>
<sst xmlns="http://schemas.openxmlformats.org/spreadsheetml/2006/main" count="111" uniqueCount="111">
  <si>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</si>
  <si>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</si>
  <si>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</si>
  <si>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</si>
  <si>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</si>
  <si>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</si>
  <si>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</si>
  <si>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</si>
  <si>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Филейбургская с душистым чесноком, ВЕС, ТМ Баварушка  ПОКОМ</t>
  </si>
  <si>
    <t>Сардельки стародворские с говядиной в обол. NDX, ВЕС.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</si>
  <si>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</si>
  <si>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</si>
  <si>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</si>
  <si>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</si>
  <si>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Молочные, Вязанка вискофан  ВЕС.ПОКОМ, кг</t>
  </si>
  <si>
    <t>Сосиски Ганноверские   ПОКОМ, кг</t>
  </si>
  <si>
    <t xml:space="preserve">Колбаса вареная Докторская стародворская ТМ Стародворье амифлекс вес </t>
  </si>
  <si>
    <t>Колбаса варено-копченая Сервелат Кремлевский ТМ Стародворье фиброуз в/у вес СК2</t>
  </si>
  <si>
    <t>Колбаса варено-копченая Салями Филейбургская зернистая ТМ Баварушка фиброуз в/у вес СК</t>
  </si>
  <si>
    <t>Наименование</t>
  </si>
  <si>
    <t>Код УТ</t>
  </si>
  <si>
    <t>Бух. Код</t>
  </si>
  <si>
    <t>005</t>
  </si>
  <si>
    <t>096</t>
  </si>
  <si>
    <t>092</t>
  </si>
  <si>
    <t>084</t>
  </si>
  <si>
    <t>030</t>
  </si>
  <si>
    <t>Колбаса Докторская ГОСТ, Вязанка вектор,ВЕС.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</si>
  <si>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</si>
  <si>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</si>
  <si>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</si>
  <si>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</si>
  <si>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Особая ТМ Особый рецепт, ВЕС 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</si>
  <si>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</si>
  <si>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</si>
  <si>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В/к колбасы Мясорубская с сочной грудинкой срез Бордо Фикс.вес 0,35 фиброуз в/у Стародворье</t>
  </si>
  <si>
    <t>В/к колбасы Балыкбургская рубленая срез Балыкбургская Фикс.вес 0,35 фиброуз в/у Баварушка</t>
  </si>
  <si>
    <t>БП-16096</t>
  </si>
  <si>
    <t>016</t>
  </si>
  <si>
    <t xml:space="preserve">БП-15795   </t>
  </si>
  <si>
    <t>018</t>
  </si>
  <si>
    <t xml:space="preserve">БП-15798   </t>
  </si>
  <si>
    <t xml:space="preserve">БП-16112   </t>
  </si>
  <si>
    <t>264</t>
  </si>
  <si>
    <t>БП-15787</t>
  </si>
  <si>
    <t>253</t>
  </si>
  <si>
    <t>БП-17019</t>
  </si>
  <si>
    <t>222</t>
  </si>
  <si>
    <t>БП-20484</t>
  </si>
  <si>
    <t>244</t>
  </si>
  <si>
    <t xml:space="preserve">БП-15789   </t>
  </si>
  <si>
    <t>267</t>
  </si>
  <si>
    <t>БП-21162</t>
  </si>
  <si>
    <t xml:space="preserve">БП-15788   </t>
  </si>
  <si>
    <t>БП-15823</t>
  </si>
  <si>
    <t xml:space="preserve">БП-15825   </t>
  </si>
  <si>
    <t>БП-17708</t>
  </si>
  <si>
    <t>БП-20449</t>
  </si>
  <si>
    <t>БП-20487</t>
  </si>
  <si>
    <t>200</t>
  </si>
  <si>
    <t>БП-17483</t>
  </si>
  <si>
    <t>277</t>
  </si>
  <si>
    <t>БП-21910</t>
  </si>
  <si>
    <t>225</t>
  </si>
  <si>
    <t>БП-20613</t>
  </si>
  <si>
    <t>215</t>
  </si>
  <si>
    <t>БП-17449</t>
  </si>
  <si>
    <t>217</t>
  </si>
  <si>
    <t>БП-20214</t>
  </si>
  <si>
    <t>229</t>
  </si>
  <si>
    <t>БП-17450</t>
  </si>
  <si>
    <t>236</t>
  </si>
  <si>
    <t xml:space="preserve">БП-20203   </t>
  </si>
  <si>
    <t>239</t>
  </si>
  <si>
    <t>БП-20175</t>
  </si>
  <si>
    <t>242</t>
  </si>
  <si>
    <t>БП-20204</t>
  </si>
  <si>
    <t>079</t>
  </si>
  <si>
    <t xml:space="preserve">БП-16031   </t>
  </si>
  <si>
    <t>250</t>
  </si>
  <si>
    <t>БП-20708</t>
  </si>
  <si>
    <t>255</t>
  </si>
  <si>
    <t>БП-20611</t>
  </si>
  <si>
    <t>282</t>
  </si>
  <si>
    <t>БП-22103</t>
  </si>
  <si>
    <t>Вес, кг</t>
  </si>
  <si>
    <t>Сумма, руб</t>
  </si>
  <si>
    <t>115</t>
  </si>
  <si>
    <t>БП-21197</t>
  </si>
  <si>
    <t>ИТОГО:</t>
  </si>
  <si>
    <t>С/к колбасы Баварская Бавария Фикс.вес 0,17 б/о Стародворье</t>
  </si>
  <si>
    <t>В/к колбасы Балыкбургская с копченым балыком срез Балыкбургская Фикс.вес 0,35 фиброуз в/у Баварушка</t>
  </si>
  <si>
    <t>ЗАКАЗ</t>
  </si>
  <si>
    <t>047</t>
  </si>
  <si>
    <t>БП-20066</t>
  </si>
  <si>
    <t>116</t>
  </si>
  <si>
    <t>БП-21208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</si>
  <si>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</si>
  <si>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</si>
  <si>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</si>
  <si>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БП-22066</t>
  </si>
  <si>
    <t>273</t>
  </si>
  <si>
    <t>БП-21485</t>
  </si>
  <si>
    <t>Сосиски Сочинки Бордо Весовой п/а мгс 40 Стародворье</t>
  </si>
  <si>
    <t>283</t>
  </si>
  <si>
    <t>БП-22104</t>
  </si>
  <si>
    <t>БП-21161</t>
  </si>
  <si>
    <t>Колбаса Молочная стародворская ТМ Стародворье в оболочке амифлекс (бордо)</t>
  </si>
  <si>
    <t xml:space="preserve">Прайс </t>
  </si>
  <si>
    <t>ДНР 30.08.</t>
  </si>
  <si>
    <t>КРЫМ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</si>
</sst>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  <charset val="204"/>
      <scheme val="minor"/>
    </font>
    <font>
      <sz val="22"/>
      <name val="Calibri"/>
      <family val="2"/>
      <charset val="204"/>
      <scheme val="minor"/>
    </font>
    <font>
      <b/>
      <sz val="22"/>
      <color rgb="FF000000"/>
      <name val="Arial"/>
      <family val="2"/>
      <charset val="204"/>
    </font>
    <font>
      <sz val="22"/>
      <color rgb="FF000000"/>
      <name val="Arial"/>
      <family val="2"/>
    </font>
    <font>
      <b/>
      <sz val="22"/>
      <name val="Calibri"/>
      <family val="2"/>
      <charset val="204"/>
      <scheme val="minor"/>
    </font>
    <font>
      <b/>
      <sz val="22"/>
      <color rgb="FFFF0000"/>
      <name val="Arial"/>
      <family val="2"/>
      <charset val="204"/>
    </font>
    <font>
      <sz val="22"/>
      <color rgb="FFFF0000"/>
      <name val="Calibri"/>
      <family val="2"/>
      <scheme val="minor"/>
    </font>
    <font>
      <b/>
      <sz val="22"/>
      <color rgb="FFFF0000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0" fontId="7" fillId="0" borderId="0"/>
  </cellStyleXfs>
  <cellXfs count="103">
    <xf numFmtId="0" fontId="0" fillId="0" borderId="0" xfId="0"/>
    <xf numFmtId="49" fontId="0" fillId="0" borderId="0" xfId="0" applyNumberFormat="1"/>
    <xf numFmtId="167" fontId="0" fillId="0" borderId="0" xfId="0" applyNumberFormat="1"/>
    <xf numFmtId="0" fontId="0" fillId="0" borderId="0" xfId="0" applyAlignment="1"/>
    <xf numFmtId="0" fontId="0" fillId="24" borderId="0" xfId="0" applyNumberFormat="1" applyFill="1"/>
    <xf numFmtId="0" fontId="3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2" fontId="34" fillId="0" borderId="0" xfId="0" applyNumberFormat="1" applyFont="1"/>
    <xf numFmtId="167" fontId="0" fillId="24" borderId="0" xfId="0" applyNumberFormat="1" applyFill="1"/>
    <xf numFmtId="1" fontId="33" fillId="0" borderId="0" xfId="0" applyNumberFormat="1" applyFont="1" applyAlignment="1">
      <alignment horizontal="center" vertical="center"/>
    </xf>
    <xf numFmtId="1" fontId="3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5" fillId="0" borderId="0" xfId="0" applyFont="1" applyAlignment="1">
      <alignment horizontal="center" vertical="top" wrapText="1"/>
    </xf>
    <xf numFmtId="0" fontId="35" fillId="0" borderId="0" xfId="0" applyFont="1" applyAlignment="1">
      <alignment horizontal="center" vertical="center" wrapText="1"/>
    </xf>
    <xf numFmtId="167" fontId="35" fillId="24" borderId="0" xfId="0" applyNumberFormat="1" applyFont="1" applyFill="1"/>
    <xf numFmtId="49" fontId="35" fillId="0" borderId="0" xfId="0" applyNumberFormat="1" applyFont="1"/>
    <xf numFmtId="0" fontId="35" fillId="0" borderId="0" xfId="0" applyFont="1"/>
    <xf numFmtId="0" fontId="35" fillId="24" borderId="0" xfId="0" applyNumberFormat="1" applyFont="1" applyFill="1"/>
    <xf numFmtId="2" fontId="36" fillId="0" borderId="0" xfId="0" applyNumberFormat="1" applyFont="1"/>
    <xf numFmtId="167" fontId="35" fillId="0" borderId="0" xfId="0" applyNumberFormat="1" applyFont="1" applyAlignment="1">
      <alignment horizontal="center" vertical="center"/>
    </xf>
    <xf numFmtId="0" fontId="37" fillId="25" borderId="14" xfId="0" applyFont="1" applyFill="1" applyBorder="1" applyAlignment="1">
      <alignment horizontal="center" vertical="center"/>
    </xf>
    <xf numFmtId="0" fontId="38" fillId="25" borderId="14" xfId="0" applyFont="1" applyFill="1" applyBorder="1" applyAlignment="1">
      <alignment horizontal="center" vertical="center"/>
    </xf>
    <xf numFmtId="167" fontId="37" fillId="25" borderId="19" xfId="0" applyNumberFormat="1" applyFont="1" applyFill="1" applyBorder="1" applyAlignment="1">
      <alignment horizontal="center" vertical="center" wrapText="1"/>
    </xf>
    <xf numFmtId="49" fontId="37" fillId="25" borderId="20" xfId="0" applyNumberFormat="1" applyFont="1" applyFill="1" applyBorder="1" applyAlignment="1">
      <alignment horizontal="center" vertical="center" wrapText="1"/>
    </xf>
    <xf numFmtId="0" fontId="37" fillId="25" borderId="21" xfId="0" applyFont="1" applyFill="1" applyBorder="1" applyAlignment="1">
      <alignment horizontal="center" vertical="center" wrapText="1"/>
    </xf>
    <xf numFmtId="0" fontId="37" fillId="25" borderId="14" xfId="0" applyNumberFormat="1" applyFont="1" applyFill="1" applyBorder="1" applyAlignment="1">
      <alignment horizontal="center" vertical="center" wrapText="1"/>
    </xf>
    <xf numFmtId="2" fontId="39" fillId="25" borderId="21" xfId="0" applyNumberFormat="1" applyFont="1" applyFill="1" applyBorder="1" applyAlignment="1">
      <alignment horizontal="center" vertical="center" wrapText="1"/>
    </xf>
    <xf numFmtId="167" fontId="38" fillId="25" borderId="21" xfId="0" applyNumberFormat="1" applyFont="1" applyFill="1" applyBorder="1" applyAlignment="1">
      <alignment horizontal="center" vertical="center" wrapText="1"/>
    </xf>
    <xf numFmtId="0" fontId="40" fillId="28" borderId="31" xfId="1952" applyNumberFormat="1" applyFont="1" applyFill="1" applyBorder="1" applyAlignment="1">
      <alignment horizontal="left" vertical="top"/>
    </xf>
    <xf numFmtId="0" fontId="35" fillId="28" borderId="32" xfId="1952" applyNumberFormat="1" applyFont="1" applyFill="1" applyBorder="1" applyAlignment="1">
      <alignment horizontal="center" vertical="center"/>
    </xf>
    <xf numFmtId="167" fontId="35" fillId="28" borderId="31" xfId="0" applyNumberFormat="1" applyFont="1" applyFill="1" applyBorder="1" applyAlignment="1">
      <alignment horizontal="center" vertical="center"/>
    </xf>
    <xf numFmtId="49" fontId="35" fillId="28" borderId="33" xfId="0" applyNumberFormat="1" applyFont="1" applyFill="1" applyBorder="1" applyAlignment="1">
      <alignment horizontal="center" vertical="center"/>
    </xf>
    <xf numFmtId="0" fontId="41" fillId="28" borderId="34" xfId="1953" applyNumberFormat="1" applyFont="1" applyFill="1" applyBorder="1" applyAlignment="1">
      <alignment horizontal="center" vertical="center" wrapText="1"/>
    </xf>
    <xf numFmtId="168" fontId="35" fillId="28" borderId="31" xfId="0" applyNumberFormat="1" applyFont="1" applyFill="1" applyBorder="1" applyAlignment="1">
      <alignment horizontal="center" vertical="center"/>
    </xf>
    <xf numFmtId="168" fontId="36" fillId="28" borderId="31" xfId="0" applyNumberFormat="1" applyFont="1" applyFill="1" applyBorder="1" applyAlignment="1">
      <alignment horizontal="center" vertical="center"/>
    </xf>
    <xf numFmtId="0" fontId="40" fillId="28" borderId="10" xfId="1952" applyFont="1" applyFill="1" applyBorder="1" applyAlignment="1">
      <alignment horizontal="left" vertical="center"/>
    </xf>
    <xf numFmtId="0" fontId="35" fillId="28" borderId="17" xfId="1952" applyFont="1" applyFill="1" applyBorder="1" applyAlignment="1">
      <alignment horizontal="center" vertical="center"/>
    </xf>
    <xf numFmtId="167" fontId="35" fillId="28" borderId="10" xfId="0" applyNumberFormat="1" applyFont="1" applyFill="1" applyBorder="1" applyAlignment="1">
      <alignment horizontal="center" vertical="center"/>
    </xf>
    <xf numFmtId="49" fontId="35" fillId="28" borderId="15" xfId="0" applyNumberFormat="1" applyFont="1" applyFill="1" applyBorder="1" applyAlignment="1">
      <alignment horizontal="center" vertical="center"/>
    </xf>
    <xf numFmtId="0" fontId="41" fillId="28" borderId="16" xfId="1953" applyNumberFormat="1" applyFont="1" applyFill="1" applyBorder="1" applyAlignment="1">
      <alignment horizontal="center" vertical="center" wrapText="1"/>
    </xf>
    <xf numFmtId="168" fontId="35" fillId="28" borderId="10" xfId="0" applyNumberFormat="1" applyFont="1" applyFill="1" applyBorder="1" applyAlignment="1">
      <alignment horizontal="center" vertical="center"/>
    </xf>
    <xf numFmtId="168" fontId="36" fillId="28" borderId="10" xfId="0" applyNumberFormat="1" applyFont="1" applyFill="1" applyBorder="1" applyAlignment="1">
      <alignment horizontal="center" vertical="center"/>
    </xf>
    <xf numFmtId="0" fontId="40" fillId="28" borderId="35" xfId="1952" applyFont="1" applyFill="1" applyBorder="1" applyAlignment="1">
      <alignment horizontal="left" vertical="center"/>
    </xf>
    <xf numFmtId="0" fontId="35" fillId="28" borderId="36" xfId="1952" applyFont="1" applyFill="1" applyBorder="1" applyAlignment="1">
      <alignment horizontal="center" vertical="center"/>
    </xf>
    <xf numFmtId="167" fontId="35" fillId="28" borderId="35" xfId="0" applyNumberFormat="1" applyFont="1" applyFill="1" applyBorder="1" applyAlignment="1">
      <alignment horizontal="center" vertical="center"/>
    </xf>
    <xf numFmtId="49" fontId="35" fillId="28" borderId="37" xfId="0" applyNumberFormat="1" applyFont="1" applyFill="1" applyBorder="1" applyAlignment="1">
      <alignment horizontal="center" vertical="center"/>
    </xf>
    <xf numFmtId="0" fontId="41" fillId="28" borderId="38" xfId="1953" applyNumberFormat="1" applyFont="1" applyFill="1" applyBorder="1" applyAlignment="1">
      <alignment horizontal="center" vertical="center" wrapText="1"/>
    </xf>
    <xf numFmtId="168" fontId="35" fillId="28" borderId="35" xfId="0" applyNumberFormat="1" applyFont="1" applyFill="1" applyBorder="1" applyAlignment="1">
      <alignment horizontal="center" vertical="center"/>
    </xf>
    <xf numFmtId="168" fontId="36" fillId="28" borderId="35" xfId="0" applyNumberFormat="1" applyFont="1" applyFill="1" applyBorder="1" applyAlignment="1">
      <alignment horizontal="center" vertical="center"/>
    </xf>
    <xf numFmtId="0" fontId="40" fillId="0" borderId="26" xfId="1952" applyFont="1" applyFill="1" applyBorder="1" applyAlignment="1">
      <alignment horizontal="left" vertical="center"/>
    </xf>
    <xf numFmtId="0" fontId="35" fillId="0" borderId="27" xfId="1952" applyFont="1" applyFill="1" applyBorder="1" applyAlignment="1">
      <alignment horizontal="center" vertical="center"/>
    </xf>
    <xf numFmtId="167" fontId="35" fillId="0" borderId="26" xfId="0" applyNumberFormat="1" applyFont="1" applyFill="1" applyBorder="1" applyAlignment="1">
      <alignment horizontal="center" vertical="center"/>
    </xf>
    <xf numFmtId="49" fontId="35" fillId="0" borderId="28" xfId="0" applyNumberFormat="1" applyFont="1" applyFill="1" applyBorder="1" applyAlignment="1">
      <alignment horizontal="center" vertical="center"/>
    </xf>
    <xf numFmtId="0" fontId="41" fillId="0" borderId="29" xfId="1953" applyNumberFormat="1" applyFont="1" applyFill="1" applyBorder="1" applyAlignment="1">
      <alignment horizontal="center" vertical="center" wrapText="1"/>
    </xf>
    <xf numFmtId="168" fontId="35" fillId="0" borderId="26" xfId="0" applyNumberFormat="1" applyFont="1" applyFill="1" applyBorder="1" applyAlignment="1">
      <alignment horizontal="center" vertical="center"/>
    </xf>
    <xf numFmtId="168" fontId="36" fillId="0" borderId="26" xfId="0" applyNumberFormat="1" applyFont="1" applyFill="1" applyBorder="1" applyAlignment="1">
      <alignment horizontal="center" vertical="center"/>
    </xf>
    <xf numFmtId="0" fontId="43" fillId="0" borderId="30" xfId="0" applyFont="1" applyFill="1" applyBorder="1" applyAlignment="1">
      <alignment horizontal="left" vertical="top" wrapText="1" indent="1"/>
    </xf>
    <xf numFmtId="0" fontId="40" fillId="0" borderId="10" xfId="1952" applyFont="1" applyFill="1" applyBorder="1" applyAlignment="1">
      <alignment horizontal="left" vertical="center"/>
    </xf>
    <xf numFmtId="0" fontId="35" fillId="0" borderId="17" xfId="1952" applyFont="1" applyFill="1" applyBorder="1" applyAlignment="1">
      <alignment horizontal="center" vertical="center"/>
    </xf>
    <xf numFmtId="167" fontId="35" fillId="0" borderId="10" xfId="0" applyNumberFormat="1" applyFont="1" applyFill="1" applyBorder="1" applyAlignment="1">
      <alignment horizontal="center" vertical="center"/>
    </xf>
    <xf numFmtId="49" fontId="35" fillId="0" borderId="15" xfId="0" applyNumberFormat="1" applyFont="1" applyFill="1" applyBorder="1" applyAlignment="1">
      <alignment horizontal="center" vertical="center"/>
    </xf>
    <xf numFmtId="0" fontId="41" fillId="0" borderId="16" xfId="1953" applyNumberFormat="1" applyFont="1" applyFill="1" applyBorder="1" applyAlignment="1">
      <alignment horizontal="center" vertical="center" wrapText="1"/>
    </xf>
    <xf numFmtId="168" fontId="35" fillId="0" borderId="10" xfId="0" applyNumberFormat="1" applyFont="1" applyFill="1" applyBorder="1" applyAlignment="1">
      <alignment horizontal="center" vertical="center"/>
    </xf>
    <xf numFmtId="168" fontId="36" fillId="0" borderId="10" xfId="0" applyNumberFormat="1" applyFont="1" applyFill="1" applyBorder="1" applyAlignment="1">
      <alignment horizontal="center" vertical="center"/>
    </xf>
    <xf numFmtId="0" fontId="43" fillId="0" borderId="24" xfId="0" applyFont="1" applyFill="1" applyBorder="1" applyAlignment="1">
      <alignment horizontal="left" vertical="top" wrapText="1" indent="1"/>
    </xf>
    <xf numFmtId="0" fontId="35" fillId="0" borderId="18" xfId="1952" applyFont="1" applyFill="1" applyBorder="1" applyAlignment="1">
      <alignment horizontal="center" vertical="center"/>
    </xf>
    <xf numFmtId="0" fontId="35" fillId="24" borderId="17" xfId="1952" applyFont="1" applyFill="1" applyBorder="1" applyAlignment="1">
      <alignment horizontal="center" vertical="center"/>
    </xf>
    <xf numFmtId="167" fontId="35" fillId="24" borderId="10" xfId="0" applyNumberFormat="1" applyFont="1" applyFill="1" applyBorder="1" applyAlignment="1">
      <alignment horizontal="center" vertical="center"/>
    </xf>
    <xf numFmtId="49" fontId="35" fillId="0" borderId="15" xfId="0" applyNumberFormat="1" applyFont="1" applyBorder="1" applyAlignment="1">
      <alignment horizontal="center" vertical="center"/>
    </xf>
    <xf numFmtId="0" fontId="41" fillId="0" borderId="16" xfId="1953" applyNumberFormat="1" applyFont="1" applyBorder="1" applyAlignment="1">
      <alignment horizontal="center" vertical="center" wrapText="1"/>
    </xf>
    <xf numFmtId="168" fontId="35" fillId="26" borderId="10" xfId="0" applyNumberFormat="1" applyFont="1" applyFill="1" applyBorder="1" applyAlignment="1">
      <alignment horizontal="center" vertical="center"/>
    </xf>
    <xf numFmtId="168" fontId="36" fillId="0" borderId="10" xfId="0" applyNumberFormat="1" applyFont="1" applyBorder="1" applyAlignment="1">
      <alignment horizontal="center" vertical="center"/>
    </xf>
    <xf numFmtId="167" fontId="35" fillId="0" borderId="10" xfId="0" applyNumberFormat="1" applyFont="1" applyBorder="1" applyAlignment="1">
      <alignment horizontal="center" vertical="center"/>
    </xf>
    <xf numFmtId="0" fontId="43" fillId="27" borderId="24" xfId="0" applyFont="1" applyFill="1" applyBorder="1" applyAlignment="1">
      <alignment horizontal="left" vertical="top" wrapText="1" indent="1"/>
    </xf>
    <xf numFmtId="2" fontId="35" fillId="0" borderId="17" xfId="1952" applyNumberFormat="1" applyFont="1" applyFill="1" applyBorder="1" applyAlignment="1">
      <alignment horizontal="center" vertical="center"/>
    </xf>
    <xf numFmtId="1" fontId="35" fillId="0" borderId="10" xfId="0" applyNumberFormat="1" applyFont="1" applyFill="1" applyBorder="1" applyAlignment="1">
      <alignment horizontal="center" vertical="center"/>
    </xf>
    <xf numFmtId="0" fontId="40" fillId="0" borderId="10" xfId="1952" applyNumberFormat="1" applyFont="1" applyFill="1" applyBorder="1" applyAlignment="1">
      <alignment horizontal="left" vertical="top"/>
    </xf>
    <xf numFmtId="2" fontId="35" fillId="24" borderId="17" xfId="1952" applyNumberFormat="1" applyFont="1" applyFill="1" applyBorder="1" applyAlignment="1">
      <alignment horizontal="center" vertical="center"/>
    </xf>
    <xf numFmtId="1" fontId="35" fillId="26" borderId="10" xfId="0" applyNumberFormat="1" applyFont="1" applyFill="1" applyBorder="1" applyAlignment="1">
      <alignment horizontal="center" vertical="center"/>
    </xf>
    <xf numFmtId="0" fontId="41" fillId="0" borderId="16" xfId="1953" applyFont="1" applyBorder="1" applyAlignment="1">
      <alignment horizontal="center" vertical="center" wrapText="1"/>
    </xf>
    <xf numFmtId="0" fontId="35" fillId="0" borderId="17" xfId="1952" applyNumberFormat="1" applyFont="1" applyFill="1" applyBorder="1" applyAlignment="1">
      <alignment horizontal="center" vertical="center"/>
    </xf>
    <xf numFmtId="0" fontId="35" fillId="0" borderId="0" xfId="0" applyFont="1" applyFill="1"/>
    <xf numFmtId="0" fontId="35" fillId="24" borderId="17" xfId="1952" applyNumberFormat="1" applyFont="1" applyFill="1" applyBorder="1" applyAlignment="1">
      <alignment horizontal="center" vertical="center"/>
    </xf>
    <xf numFmtId="0" fontId="35" fillId="0" borderId="0" xfId="0" applyFont="1" applyFill="1" applyAlignment="1"/>
    <xf numFmtId="0" fontId="41" fillId="0" borderId="16" xfId="1953" applyFont="1" applyFill="1" applyBorder="1" applyAlignment="1">
      <alignment horizontal="center" vertical="center" wrapText="1"/>
    </xf>
    <xf numFmtId="0" fontId="35" fillId="0" borderId="0" xfId="0" applyFont="1" applyAlignment="1"/>
    <xf numFmtId="0" fontId="40" fillId="0" borderId="10" xfId="1952" applyFont="1" applyFill="1" applyBorder="1" applyAlignment="1">
      <alignment horizontal="left" vertical="top"/>
    </xf>
    <xf numFmtId="168" fontId="37" fillId="26" borderId="13" xfId="0" applyNumberFormat="1" applyFont="1" applyFill="1" applyBorder="1" applyAlignment="1">
      <alignment horizontal="center" vertical="center"/>
    </xf>
    <xf numFmtId="168" fontId="39" fillId="0" borderId="13" xfId="0" applyNumberFormat="1" applyFont="1" applyBorder="1" applyAlignment="1">
      <alignment horizontal="center" vertical="center"/>
    </xf>
    <xf numFmtId="167" fontId="37" fillId="0" borderId="13" xfId="0" applyNumberFormat="1" applyFont="1" applyBorder="1" applyAlignment="1">
      <alignment horizontal="center" vertical="center"/>
    </xf>
    <xf numFmtId="0" fontId="35" fillId="0" borderId="0" xfId="0" applyFont="1" applyAlignment="1">
      <alignment horizontal="left" vertical="top" wrapText="1"/>
    </xf>
    <xf numFmtId="167" fontId="35" fillId="0" borderId="0" xfId="0" applyNumberFormat="1" applyFont="1"/>
    <xf numFmtId="0" fontId="44" fillId="0" borderId="22" xfId="1953" applyNumberFormat="1" applyFont="1" applyFill="1" applyBorder="1" applyAlignment="1">
      <alignment horizontal="right" vertical="center" wrapText="1"/>
    </xf>
    <xf numFmtId="0" fontId="44" fillId="0" borderId="12" xfId="1953" applyNumberFormat="1" applyFont="1" applyFill="1" applyBorder="1" applyAlignment="1">
      <alignment horizontal="right" vertical="center" wrapText="1"/>
    </xf>
    <xf numFmtId="0" fontId="44" fillId="0" borderId="23" xfId="1953" applyNumberFormat="1" applyFont="1" applyFill="1" applyBorder="1" applyAlignment="1">
      <alignment horizontal="right" vertical="center" wrapText="1"/>
    </xf>
    <xf numFmtId="0" fontId="44" fillId="0" borderId="11" xfId="1953" applyNumberFormat="1" applyFont="1" applyFill="1" applyBorder="1" applyAlignment="1">
      <alignment horizontal="right" vertical="center" wrapText="1"/>
    </xf>
    <xf numFmtId="0" fontId="42" fillId="28" borderId="14" xfId="0" applyFont="1" applyFill="1" applyBorder="1" applyAlignment="1">
      <alignment horizontal="center" vertical="center" wrapText="1"/>
    </xf>
    <xf numFmtId="0" fontId="42" fillId="28" borderId="25" xfId="0" applyFont="1" applyFill="1" applyBorder="1" applyAlignment="1">
      <alignment horizontal="center" vertical="center" wrapText="1"/>
    </xf>
    <xf numFmtId="0" fontId="42" fillId="28" borderId="13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left" vertical="top" wrapText="1" indent="1"/>
    </xf>
    <xf numFmtId="168" fontId="46" fillId="0" borderId="10" xfId="0" applyNumberFormat="1" applyFont="1" applyFill="1" applyBorder="1" applyAlignment="1">
      <alignment horizontal="center" vertical="center"/>
    </xf>
    <xf numFmtId="0" fontId="47" fillId="0" borderId="0" xfId="0" applyFont="1" applyFill="1"/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E3E9F5"/>
      <color rgb="FF5BFB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40"/>
  <sheetViews>
    <sheetView tabSelected="1" zoomScale="70" zoomScaleNormal="70" zoomScaleSheetLayoutView="70" workbookViewId="0">
      <pane ySplit="2" topLeftCell="A3" activePane="bottomLeft" state="frozen"/>
      <selection pane="bottomLeft" activeCell="P9" sqref="P9"/>
    </sheetView>
  </sheetViews>
  <sheetFormatPr defaultRowHeight="18.75" x14ac:dyDescent="0.25"/>
  <cols>
    <col min="1" max="1" width="3.85546875" customWidth="1"/>
    <col min="2" max="2" width="133.5703125" style="6" customWidth="1"/>
    <col min="3" max="3" width="10" style="5" hidden="1" customWidth="1"/>
    <col min="4" max="4" width="14.85546875" style="8" hidden="1" customWidth="1"/>
    <col min="5" max="5" width="10.42578125" style="1" hidden="1" customWidth="1"/>
    <col min="6" max="6" width="15" hidden="1" customWidth="1"/>
    <col min="7" max="7" width="20.5703125" style="4" bestFit="1" customWidth="1"/>
    <col min="8" max="8" width="26.5703125" style="7" customWidth="1"/>
    <col min="9" max="9" width="24" style="2" hidden="1" customWidth="1"/>
    <col min="10" max="10" width="33.42578125" customWidth="1"/>
  </cols>
  <sheetData>
    <row r="1" spans="2:11" ht="18.75" customHeight="1" thickBot="1" x14ac:dyDescent="0.5">
      <c r="B1" s="13" t="s">
        <v>109</v>
      </c>
      <c r="C1" s="14"/>
      <c r="D1" s="15"/>
      <c r="E1" s="16"/>
      <c r="F1" s="17"/>
      <c r="G1" s="18"/>
      <c r="H1" s="19"/>
      <c r="I1" s="20"/>
      <c r="J1" s="17"/>
    </row>
    <row r="2" spans="2:11" ht="54.95" customHeight="1" thickBot="1" x14ac:dyDescent="0.5">
      <c r="B2" s="21" t="s">
        <v>19</v>
      </c>
      <c r="C2" s="22"/>
      <c r="D2" s="23" t="s">
        <v>108</v>
      </c>
      <c r="E2" s="24" t="s">
        <v>20</v>
      </c>
      <c r="F2" s="25" t="s">
        <v>21</v>
      </c>
      <c r="G2" s="26" t="s">
        <v>92</v>
      </c>
      <c r="H2" s="27" t="s">
        <v>85</v>
      </c>
      <c r="I2" s="28" t="s">
        <v>86</v>
      </c>
      <c r="J2" s="17"/>
    </row>
    <row r="3" spans="2:11" s="11" customFormat="1" ht="54.95" customHeight="1" x14ac:dyDescent="0.25">
      <c r="B3" s="29" t="s">
        <v>10</v>
      </c>
      <c r="C3" s="30">
        <v>1</v>
      </c>
      <c r="D3" s="31"/>
      <c r="E3" s="32" t="s">
        <v>81</v>
      </c>
      <c r="F3" s="33" t="s">
        <v>82</v>
      </c>
      <c r="G3" s="34">
        <v>2000</v>
      </c>
      <c r="H3" s="35">
        <f t="shared" ref="H3:H20" si="0">C3*G3</f>
        <v>2000</v>
      </c>
      <c r="I3" s="31">
        <f t="shared" ref="I3:I15" si="1">D3*G3</f>
        <v>0</v>
      </c>
      <c r="J3" s="97" t="s">
        <v>110</v>
      </c>
      <c r="K3" s="10"/>
    </row>
    <row r="4" spans="2:11" s="11" customFormat="1" ht="54.95" customHeight="1" x14ac:dyDescent="0.25">
      <c r="B4" s="36" t="s">
        <v>16</v>
      </c>
      <c r="C4" s="37">
        <v>1</v>
      </c>
      <c r="D4" s="38"/>
      <c r="E4" s="39" t="s">
        <v>47</v>
      </c>
      <c r="F4" s="40" t="s">
        <v>48</v>
      </c>
      <c r="G4" s="41">
        <v>50</v>
      </c>
      <c r="H4" s="42">
        <f t="shared" ref="H4:H6" si="2">C4*G4</f>
        <v>50</v>
      </c>
      <c r="I4" s="38">
        <f t="shared" ref="I4:I6" si="3">D4*G4</f>
        <v>0</v>
      </c>
      <c r="J4" s="98"/>
      <c r="K4" s="10"/>
    </row>
    <row r="5" spans="2:11" ht="54.95" customHeight="1" x14ac:dyDescent="0.25">
      <c r="B5" s="36" t="s">
        <v>17</v>
      </c>
      <c r="C5" s="37">
        <v>1</v>
      </c>
      <c r="D5" s="38"/>
      <c r="E5" s="39" t="s">
        <v>49</v>
      </c>
      <c r="F5" s="40" t="s">
        <v>50</v>
      </c>
      <c r="G5" s="41">
        <v>100</v>
      </c>
      <c r="H5" s="42">
        <f t="shared" si="2"/>
        <v>100</v>
      </c>
      <c r="I5" s="38">
        <f t="shared" si="3"/>
        <v>0</v>
      </c>
      <c r="J5" s="98"/>
      <c r="K5" s="9"/>
    </row>
    <row r="6" spans="2:11" s="11" customFormat="1" ht="54.95" customHeight="1" thickBot="1" x14ac:dyDescent="0.3">
      <c r="B6" s="43" t="s">
        <v>32</v>
      </c>
      <c r="C6" s="44">
        <v>1</v>
      </c>
      <c r="D6" s="45"/>
      <c r="E6" s="46">
        <v>219</v>
      </c>
      <c r="F6" s="47" t="s">
        <v>57</v>
      </c>
      <c r="G6" s="48">
        <v>2000</v>
      </c>
      <c r="H6" s="49">
        <f t="shared" si="2"/>
        <v>2000</v>
      </c>
      <c r="I6" s="45">
        <f t="shared" si="3"/>
        <v>0</v>
      </c>
      <c r="J6" s="99"/>
      <c r="K6" s="10"/>
    </row>
    <row r="7" spans="2:11" s="11" customFormat="1" ht="54.95" customHeight="1" x14ac:dyDescent="0.25">
      <c r="B7" s="50" t="s">
        <v>27</v>
      </c>
      <c r="C7" s="51">
        <v>1</v>
      </c>
      <c r="D7" s="52"/>
      <c r="E7" s="53" t="s">
        <v>22</v>
      </c>
      <c r="F7" s="54" t="s">
        <v>37</v>
      </c>
      <c r="G7" s="55">
        <v>150</v>
      </c>
      <c r="H7" s="56">
        <f t="shared" si="0"/>
        <v>150</v>
      </c>
      <c r="I7" s="52">
        <f t="shared" si="1"/>
        <v>0</v>
      </c>
      <c r="J7" s="57"/>
      <c r="K7" s="10"/>
    </row>
    <row r="8" spans="2:11" s="11" customFormat="1" ht="54.95" customHeight="1" x14ac:dyDescent="0.25">
      <c r="B8" s="58" t="s">
        <v>107</v>
      </c>
      <c r="C8" s="59">
        <v>1</v>
      </c>
      <c r="D8" s="60"/>
      <c r="E8" s="61" t="s">
        <v>43</v>
      </c>
      <c r="F8" s="62" t="s">
        <v>44</v>
      </c>
      <c r="G8" s="63">
        <v>50</v>
      </c>
      <c r="H8" s="64">
        <f t="shared" si="0"/>
        <v>50</v>
      </c>
      <c r="I8" s="60">
        <f t="shared" si="1"/>
        <v>0</v>
      </c>
      <c r="J8" s="65"/>
      <c r="K8" s="10"/>
    </row>
    <row r="9" spans="2:11" s="11" customFormat="1" ht="54.95" customHeight="1" x14ac:dyDescent="0.25">
      <c r="B9" s="58" t="s">
        <v>14</v>
      </c>
      <c r="C9" s="66">
        <v>1</v>
      </c>
      <c r="D9" s="60"/>
      <c r="E9" s="61" t="s">
        <v>38</v>
      </c>
      <c r="F9" s="62" t="s">
        <v>39</v>
      </c>
      <c r="G9" s="63">
        <v>600</v>
      </c>
      <c r="H9" s="64">
        <f t="shared" si="0"/>
        <v>600</v>
      </c>
      <c r="I9" s="60">
        <f t="shared" si="1"/>
        <v>0</v>
      </c>
      <c r="J9" s="65"/>
      <c r="K9" s="10"/>
    </row>
    <row r="10" spans="2:11" ht="54.95" customHeight="1" x14ac:dyDescent="0.25">
      <c r="B10" s="58" t="s">
        <v>28</v>
      </c>
      <c r="C10" s="67">
        <v>1</v>
      </c>
      <c r="D10" s="68"/>
      <c r="E10" s="69">
        <v>243</v>
      </c>
      <c r="F10" s="70" t="s">
        <v>53</v>
      </c>
      <c r="G10" s="71">
        <v>30</v>
      </c>
      <c r="H10" s="72">
        <f t="shared" si="0"/>
        <v>30</v>
      </c>
      <c r="I10" s="73">
        <f t="shared" si="1"/>
        <v>0</v>
      </c>
      <c r="J10" s="74"/>
      <c r="K10" s="9"/>
    </row>
    <row r="11" spans="2:11" s="11" customFormat="1" ht="54.95" customHeight="1" x14ac:dyDescent="0.25">
      <c r="B11" s="58" t="s">
        <v>18</v>
      </c>
      <c r="C11" s="59">
        <v>1</v>
      </c>
      <c r="D11" s="60"/>
      <c r="E11" s="61" t="s">
        <v>51</v>
      </c>
      <c r="F11" s="62" t="s">
        <v>52</v>
      </c>
      <c r="G11" s="63">
        <v>100</v>
      </c>
      <c r="H11" s="64">
        <f t="shared" si="0"/>
        <v>100</v>
      </c>
      <c r="I11" s="60">
        <f t="shared" si="1"/>
        <v>0</v>
      </c>
      <c r="J11" s="65"/>
      <c r="K11" s="10"/>
    </row>
    <row r="12" spans="2:11" s="11" customFormat="1" ht="54.95" customHeight="1" x14ac:dyDescent="0.25">
      <c r="B12" s="58" t="s">
        <v>15</v>
      </c>
      <c r="C12" s="66">
        <v>1</v>
      </c>
      <c r="D12" s="60"/>
      <c r="E12" s="61" t="s">
        <v>45</v>
      </c>
      <c r="F12" s="62" t="s">
        <v>46</v>
      </c>
      <c r="G12" s="63">
        <v>150</v>
      </c>
      <c r="H12" s="64">
        <f t="shared" si="0"/>
        <v>150</v>
      </c>
      <c r="I12" s="60">
        <f t="shared" si="1"/>
        <v>0</v>
      </c>
      <c r="J12" s="65"/>
      <c r="K12" s="10"/>
    </row>
    <row r="13" spans="2:11" s="11" customFormat="1" ht="54.95" customHeight="1" x14ac:dyDescent="0.25">
      <c r="B13" s="58" t="s">
        <v>31</v>
      </c>
      <c r="C13" s="75">
        <v>0.28000000000000003</v>
      </c>
      <c r="D13" s="60"/>
      <c r="E13" s="61" t="s">
        <v>25</v>
      </c>
      <c r="F13" s="62" t="s">
        <v>56</v>
      </c>
      <c r="G13" s="76">
        <v>900</v>
      </c>
      <c r="H13" s="64">
        <f t="shared" si="0"/>
        <v>252.00000000000003</v>
      </c>
      <c r="I13" s="60">
        <f t="shared" si="1"/>
        <v>0</v>
      </c>
      <c r="J13" s="65"/>
      <c r="K13" s="10"/>
    </row>
    <row r="14" spans="2:11" s="11" customFormat="1" ht="54.95" customHeight="1" x14ac:dyDescent="0.25">
      <c r="B14" s="58" t="s">
        <v>30</v>
      </c>
      <c r="C14" s="75">
        <v>0.42</v>
      </c>
      <c r="D14" s="60"/>
      <c r="E14" s="61" t="s">
        <v>24</v>
      </c>
      <c r="F14" s="62" t="s">
        <v>55</v>
      </c>
      <c r="G14" s="76">
        <v>900</v>
      </c>
      <c r="H14" s="64">
        <f t="shared" si="0"/>
        <v>378</v>
      </c>
      <c r="I14" s="60">
        <f t="shared" si="1"/>
        <v>0</v>
      </c>
      <c r="J14" s="65"/>
      <c r="K14" s="10"/>
    </row>
    <row r="15" spans="2:11" s="11" customFormat="1" ht="54.95" customHeight="1" x14ac:dyDescent="0.25">
      <c r="B15" s="58" t="s">
        <v>29</v>
      </c>
      <c r="C15" s="75">
        <v>0.42</v>
      </c>
      <c r="D15" s="60"/>
      <c r="E15" s="61" t="s">
        <v>23</v>
      </c>
      <c r="F15" s="62" t="s">
        <v>54</v>
      </c>
      <c r="G15" s="76">
        <v>1000</v>
      </c>
      <c r="H15" s="64">
        <f t="shared" si="0"/>
        <v>420</v>
      </c>
      <c r="I15" s="60">
        <f t="shared" si="1"/>
        <v>0</v>
      </c>
      <c r="J15" s="65"/>
      <c r="K15" s="10"/>
    </row>
    <row r="16" spans="2:11" s="11" customFormat="1" ht="54.95" customHeight="1" x14ac:dyDescent="0.25">
      <c r="B16" s="58" t="s">
        <v>33</v>
      </c>
      <c r="C16" s="59">
        <v>1</v>
      </c>
      <c r="D16" s="60"/>
      <c r="E16" s="61">
        <v>201</v>
      </c>
      <c r="F16" s="62" t="s">
        <v>58</v>
      </c>
      <c r="G16" s="101">
        <v>1300</v>
      </c>
      <c r="H16" s="64">
        <f t="shared" si="0"/>
        <v>1300</v>
      </c>
      <c r="I16" s="60">
        <f t="shared" ref="I16:I22" si="4">D16*G16</f>
        <v>0</v>
      </c>
      <c r="J16" s="100">
        <v>-100</v>
      </c>
      <c r="K16" s="10"/>
    </row>
    <row r="17" spans="2:11" s="11" customFormat="1" ht="54.95" customHeight="1" x14ac:dyDescent="0.25">
      <c r="B17" s="58" t="s">
        <v>34</v>
      </c>
      <c r="C17" s="75">
        <v>0.45</v>
      </c>
      <c r="D17" s="60"/>
      <c r="E17" s="61" t="s">
        <v>26</v>
      </c>
      <c r="F17" s="62" t="s">
        <v>42</v>
      </c>
      <c r="G17" s="76">
        <v>300</v>
      </c>
      <c r="H17" s="64">
        <f t="shared" si="0"/>
        <v>135</v>
      </c>
      <c r="I17" s="60">
        <f t="shared" si="4"/>
        <v>0</v>
      </c>
      <c r="J17" s="65"/>
      <c r="K17" s="10"/>
    </row>
    <row r="18" spans="2:11" ht="54.95" customHeight="1" x14ac:dyDescent="0.25">
      <c r="B18" s="77" t="s">
        <v>36</v>
      </c>
      <c r="C18" s="78">
        <v>0.35</v>
      </c>
      <c r="D18" s="68"/>
      <c r="E18" s="69" t="s">
        <v>83</v>
      </c>
      <c r="F18" s="70" t="s">
        <v>84</v>
      </c>
      <c r="G18" s="79">
        <v>54</v>
      </c>
      <c r="H18" s="72">
        <f t="shared" si="0"/>
        <v>18.899999999999999</v>
      </c>
      <c r="I18" s="73">
        <f t="shared" si="4"/>
        <v>0</v>
      </c>
      <c r="J18" s="74"/>
      <c r="K18" s="9"/>
    </row>
    <row r="19" spans="2:11" ht="54.95" customHeight="1" x14ac:dyDescent="0.25">
      <c r="B19" s="77" t="s">
        <v>91</v>
      </c>
      <c r="C19" s="78">
        <v>0.35</v>
      </c>
      <c r="D19" s="68"/>
      <c r="E19" s="69" t="s">
        <v>95</v>
      </c>
      <c r="F19" s="80" t="s">
        <v>96</v>
      </c>
      <c r="G19" s="79">
        <v>108</v>
      </c>
      <c r="H19" s="72">
        <f t="shared" si="0"/>
        <v>37.799999999999997</v>
      </c>
      <c r="I19" s="73">
        <f t="shared" si="4"/>
        <v>0</v>
      </c>
      <c r="J19" s="74"/>
      <c r="K19" s="9"/>
    </row>
    <row r="20" spans="2:11" ht="54.95" customHeight="1" x14ac:dyDescent="0.25">
      <c r="B20" s="77" t="s">
        <v>35</v>
      </c>
      <c r="C20" s="78">
        <v>0.35</v>
      </c>
      <c r="D20" s="68"/>
      <c r="E20" s="69" t="s">
        <v>61</v>
      </c>
      <c r="F20" s="70" t="s">
        <v>62</v>
      </c>
      <c r="G20" s="79">
        <v>108</v>
      </c>
      <c r="H20" s="72">
        <f t="shared" si="0"/>
        <v>37.799999999999997</v>
      </c>
      <c r="I20" s="73">
        <f t="shared" si="4"/>
        <v>0</v>
      </c>
      <c r="J20" s="74"/>
      <c r="K20" s="9"/>
    </row>
    <row r="21" spans="2:11" s="11" customFormat="1" ht="54.95" customHeight="1" x14ac:dyDescent="0.45">
      <c r="B21" s="77" t="s">
        <v>0</v>
      </c>
      <c r="C21" s="81">
        <v>1</v>
      </c>
      <c r="D21" s="60"/>
      <c r="E21" s="61" t="s">
        <v>59</v>
      </c>
      <c r="F21" s="62" t="s">
        <v>60</v>
      </c>
      <c r="G21" s="101">
        <v>1800</v>
      </c>
      <c r="H21" s="64">
        <f t="shared" ref="H21:H25" si="5">C21*G21</f>
        <v>1800</v>
      </c>
      <c r="I21" s="60">
        <f t="shared" si="4"/>
        <v>0</v>
      </c>
      <c r="J21" s="102">
        <v>-200</v>
      </c>
    </row>
    <row r="22" spans="2:11" ht="54.95" customHeight="1" x14ac:dyDescent="0.45">
      <c r="B22" s="77" t="s">
        <v>12</v>
      </c>
      <c r="C22" s="83">
        <v>1</v>
      </c>
      <c r="D22" s="68"/>
      <c r="E22" s="69" t="s">
        <v>65</v>
      </c>
      <c r="F22" s="70" t="s">
        <v>66</v>
      </c>
      <c r="G22" s="71">
        <v>150</v>
      </c>
      <c r="H22" s="72">
        <f t="shared" si="5"/>
        <v>150</v>
      </c>
      <c r="I22" s="73">
        <f t="shared" si="4"/>
        <v>0</v>
      </c>
      <c r="J22" s="17"/>
    </row>
    <row r="23" spans="2:11" s="12" customFormat="1" ht="54.95" customHeight="1" x14ac:dyDescent="0.45">
      <c r="B23" s="77" t="s">
        <v>1</v>
      </c>
      <c r="C23" s="81">
        <v>1</v>
      </c>
      <c r="D23" s="60"/>
      <c r="E23" s="61" t="s">
        <v>67</v>
      </c>
      <c r="F23" s="62" t="s">
        <v>68</v>
      </c>
      <c r="G23" s="101">
        <v>1800</v>
      </c>
      <c r="H23" s="64">
        <f t="shared" si="5"/>
        <v>1800</v>
      </c>
      <c r="I23" s="60">
        <f t="shared" ref="I23:I30" si="6">D23*G23</f>
        <v>0</v>
      </c>
      <c r="J23" s="102">
        <v>-200</v>
      </c>
    </row>
    <row r="24" spans="2:11" ht="54.95" customHeight="1" x14ac:dyDescent="0.45">
      <c r="B24" s="77" t="s">
        <v>13</v>
      </c>
      <c r="C24" s="83">
        <v>1</v>
      </c>
      <c r="D24" s="68"/>
      <c r="E24" s="69" t="s">
        <v>63</v>
      </c>
      <c r="F24" s="70" t="s">
        <v>64</v>
      </c>
      <c r="G24" s="71">
        <v>400</v>
      </c>
      <c r="H24" s="72">
        <f t="shared" si="5"/>
        <v>400</v>
      </c>
      <c r="I24" s="73">
        <f t="shared" si="6"/>
        <v>0</v>
      </c>
      <c r="J24" s="17"/>
    </row>
    <row r="25" spans="2:11" s="12" customFormat="1" ht="54.95" customHeight="1" x14ac:dyDescent="0.45">
      <c r="B25" s="77" t="s">
        <v>2</v>
      </c>
      <c r="C25" s="81">
        <v>1</v>
      </c>
      <c r="D25" s="60"/>
      <c r="E25" s="61" t="s">
        <v>69</v>
      </c>
      <c r="F25" s="62" t="s">
        <v>70</v>
      </c>
      <c r="G25" s="63">
        <v>1000</v>
      </c>
      <c r="H25" s="64">
        <f t="shared" si="5"/>
        <v>1000</v>
      </c>
      <c r="I25" s="60">
        <f t="shared" si="6"/>
        <v>0</v>
      </c>
      <c r="J25" s="84"/>
    </row>
    <row r="26" spans="2:11" s="11" customFormat="1" ht="54.95" customHeight="1" x14ac:dyDescent="0.45">
      <c r="B26" s="77" t="s">
        <v>3</v>
      </c>
      <c r="C26" s="81">
        <v>1</v>
      </c>
      <c r="D26" s="60"/>
      <c r="E26" s="61" t="s">
        <v>71</v>
      </c>
      <c r="F26" s="62" t="s">
        <v>72</v>
      </c>
      <c r="G26" s="63">
        <v>1200</v>
      </c>
      <c r="H26" s="64">
        <f t="shared" ref="H26:H30" si="7">C26*G26</f>
        <v>1200</v>
      </c>
      <c r="I26" s="60">
        <f t="shared" si="6"/>
        <v>0</v>
      </c>
      <c r="J26" s="82"/>
    </row>
    <row r="27" spans="2:11" s="12" customFormat="1" ht="54.95" customHeight="1" x14ac:dyDescent="0.45">
      <c r="B27" s="77" t="s">
        <v>4</v>
      </c>
      <c r="C27" s="81">
        <v>1</v>
      </c>
      <c r="D27" s="60"/>
      <c r="E27" s="61" t="s">
        <v>73</v>
      </c>
      <c r="F27" s="62" t="s">
        <v>74</v>
      </c>
      <c r="G27" s="63">
        <v>1000</v>
      </c>
      <c r="H27" s="64">
        <f t="shared" si="7"/>
        <v>1000</v>
      </c>
      <c r="I27" s="60">
        <f t="shared" si="6"/>
        <v>0</v>
      </c>
      <c r="J27" s="84"/>
    </row>
    <row r="28" spans="2:11" s="12" customFormat="1" ht="54.95" customHeight="1" x14ac:dyDescent="0.45">
      <c r="B28" s="77" t="s">
        <v>5</v>
      </c>
      <c r="C28" s="75">
        <v>0.35</v>
      </c>
      <c r="D28" s="60"/>
      <c r="E28" s="61" t="s">
        <v>87</v>
      </c>
      <c r="F28" s="62" t="s">
        <v>88</v>
      </c>
      <c r="G28" s="76">
        <v>150</v>
      </c>
      <c r="H28" s="64">
        <f t="shared" si="7"/>
        <v>52.5</v>
      </c>
      <c r="I28" s="60">
        <f t="shared" si="6"/>
        <v>0</v>
      </c>
      <c r="J28" s="84"/>
    </row>
    <row r="29" spans="2:11" s="12" customFormat="1" ht="54.95" customHeight="1" x14ac:dyDescent="0.45">
      <c r="B29" s="77" t="s">
        <v>6</v>
      </c>
      <c r="C29" s="81">
        <v>1</v>
      </c>
      <c r="D29" s="60"/>
      <c r="E29" s="61" t="s">
        <v>75</v>
      </c>
      <c r="F29" s="62" t="s">
        <v>76</v>
      </c>
      <c r="G29" s="63">
        <v>1000</v>
      </c>
      <c r="H29" s="64">
        <f t="shared" si="7"/>
        <v>1000</v>
      </c>
      <c r="I29" s="60">
        <f t="shared" si="6"/>
        <v>0</v>
      </c>
      <c r="J29" s="84"/>
    </row>
    <row r="30" spans="2:11" s="11" customFormat="1" ht="54.95" customHeight="1" x14ac:dyDescent="0.45">
      <c r="B30" s="77" t="s">
        <v>7</v>
      </c>
      <c r="C30" s="75">
        <v>0.35</v>
      </c>
      <c r="D30" s="60"/>
      <c r="E30" s="61" t="s">
        <v>77</v>
      </c>
      <c r="F30" s="62" t="s">
        <v>78</v>
      </c>
      <c r="G30" s="76">
        <v>108</v>
      </c>
      <c r="H30" s="64">
        <f t="shared" si="7"/>
        <v>37.799999999999997</v>
      </c>
      <c r="I30" s="60">
        <f t="shared" si="6"/>
        <v>0</v>
      </c>
      <c r="J30" s="82"/>
    </row>
    <row r="31" spans="2:11" ht="54.95" customHeight="1" x14ac:dyDescent="0.45">
      <c r="B31" s="77" t="s">
        <v>8</v>
      </c>
      <c r="C31" s="83">
        <v>1</v>
      </c>
      <c r="D31" s="68"/>
      <c r="E31" s="69"/>
      <c r="F31" s="70" t="s">
        <v>106</v>
      </c>
      <c r="G31" s="71">
        <v>50</v>
      </c>
      <c r="H31" s="72">
        <f t="shared" ref="H31:H37" si="8">C31*G31</f>
        <v>50</v>
      </c>
      <c r="I31" s="73">
        <f t="shared" ref="I31:I37" si="9">D31*G31</f>
        <v>0</v>
      </c>
      <c r="J31" s="17"/>
    </row>
    <row r="32" spans="2:11" s="12" customFormat="1" ht="54.95" customHeight="1" x14ac:dyDescent="0.45">
      <c r="B32" s="77" t="s">
        <v>90</v>
      </c>
      <c r="C32" s="75">
        <v>0.17</v>
      </c>
      <c r="D32" s="60"/>
      <c r="E32" s="61" t="s">
        <v>93</v>
      </c>
      <c r="F32" s="85" t="s">
        <v>94</v>
      </c>
      <c r="G32" s="76">
        <v>300</v>
      </c>
      <c r="H32" s="64">
        <f t="shared" si="8"/>
        <v>51.000000000000007</v>
      </c>
      <c r="I32" s="60">
        <f t="shared" si="9"/>
        <v>0</v>
      </c>
      <c r="J32" s="84"/>
    </row>
    <row r="33" spans="2:10" s="12" customFormat="1" ht="54.95" customHeight="1" x14ac:dyDescent="0.25">
      <c r="B33" s="77" t="s">
        <v>9</v>
      </c>
      <c r="C33" s="81">
        <v>1</v>
      </c>
      <c r="D33" s="60"/>
      <c r="E33" s="61" t="s">
        <v>79</v>
      </c>
      <c r="F33" s="62" t="s">
        <v>80</v>
      </c>
      <c r="G33" s="101">
        <v>1100</v>
      </c>
      <c r="H33" s="64">
        <f t="shared" si="8"/>
        <v>1100</v>
      </c>
      <c r="I33" s="60">
        <f t="shared" si="9"/>
        <v>0</v>
      </c>
      <c r="J33" s="100">
        <v>-100</v>
      </c>
    </row>
    <row r="34" spans="2:10" s="3" customFormat="1" ht="54.95" customHeight="1" x14ac:dyDescent="0.45">
      <c r="B34" s="77" t="s">
        <v>11</v>
      </c>
      <c r="C34" s="83">
        <v>1</v>
      </c>
      <c r="D34" s="68"/>
      <c r="E34" s="69" t="s">
        <v>40</v>
      </c>
      <c r="F34" s="70" t="s">
        <v>41</v>
      </c>
      <c r="G34" s="71">
        <v>50</v>
      </c>
      <c r="H34" s="72">
        <f t="shared" si="8"/>
        <v>50</v>
      </c>
      <c r="I34" s="73">
        <f t="shared" si="9"/>
        <v>0</v>
      </c>
      <c r="J34" s="86"/>
    </row>
    <row r="35" spans="2:10" s="3" customFormat="1" ht="54.95" customHeight="1" x14ac:dyDescent="0.45">
      <c r="B35" s="77" t="s">
        <v>103</v>
      </c>
      <c r="C35" s="83">
        <v>1</v>
      </c>
      <c r="D35" s="68"/>
      <c r="E35" s="69" t="s">
        <v>104</v>
      </c>
      <c r="F35" s="70" t="s">
        <v>105</v>
      </c>
      <c r="G35" s="71">
        <v>50</v>
      </c>
      <c r="H35" s="72">
        <f t="shared" si="8"/>
        <v>50</v>
      </c>
      <c r="I35" s="73">
        <f t="shared" si="9"/>
        <v>0</v>
      </c>
      <c r="J35" s="86"/>
    </row>
    <row r="36" spans="2:10" s="12" customFormat="1" ht="54.95" customHeight="1" x14ac:dyDescent="0.45">
      <c r="B36" s="87" t="s">
        <v>98</v>
      </c>
      <c r="C36" s="81">
        <v>0.4</v>
      </c>
      <c r="D36" s="60"/>
      <c r="E36" s="61" t="s">
        <v>101</v>
      </c>
      <c r="F36" s="85" t="s">
        <v>102</v>
      </c>
      <c r="G36" s="76">
        <v>300</v>
      </c>
      <c r="H36" s="64">
        <f t="shared" si="8"/>
        <v>120</v>
      </c>
      <c r="I36" s="60">
        <f t="shared" si="9"/>
        <v>0</v>
      </c>
      <c r="J36" s="84"/>
    </row>
    <row r="37" spans="2:10" s="12" customFormat="1" ht="54.95" customHeight="1" thickBot="1" x14ac:dyDescent="0.5">
      <c r="B37" s="87" t="s">
        <v>97</v>
      </c>
      <c r="C37" s="81">
        <v>0.4</v>
      </c>
      <c r="D37" s="60"/>
      <c r="E37" s="61" t="s">
        <v>99</v>
      </c>
      <c r="F37" s="85" t="s">
        <v>100</v>
      </c>
      <c r="G37" s="76">
        <v>350</v>
      </c>
      <c r="H37" s="64">
        <f t="shared" si="8"/>
        <v>140</v>
      </c>
      <c r="I37" s="60">
        <f t="shared" si="9"/>
        <v>0</v>
      </c>
      <c r="J37" s="84"/>
    </row>
    <row r="38" spans="2:10" ht="54.95" customHeight="1" thickBot="1" x14ac:dyDescent="0.5">
      <c r="B38" s="93" t="s">
        <v>89</v>
      </c>
      <c r="C38" s="94"/>
      <c r="D38" s="95"/>
      <c r="E38" s="95"/>
      <c r="F38" s="96"/>
      <c r="G38" s="88">
        <f>SUM(G3:G37)</f>
        <v>20708</v>
      </c>
      <c r="H38" s="89">
        <f>SUM(H3:H37)</f>
        <v>17810.8</v>
      </c>
      <c r="I38" s="90">
        <f>SUM(I18:I37,I16:I17,I10:I12,I7:I9,I3:I3,I13:I15)</f>
        <v>0</v>
      </c>
      <c r="J38" s="17"/>
    </row>
    <row r="39" spans="2:10" ht="28.5" x14ac:dyDescent="0.45">
      <c r="B39" s="91"/>
      <c r="C39" s="14"/>
      <c r="D39" s="15"/>
      <c r="E39" s="16"/>
      <c r="F39" s="17"/>
      <c r="G39" s="18"/>
      <c r="H39" s="19"/>
      <c r="I39" s="92"/>
      <c r="J39" s="17"/>
    </row>
    <row r="40" spans="2:10" ht="28.5" x14ac:dyDescent="0.45">
      <c r="B40" s="91"/>
      <c r="C40" s="14"/>
      <c r="D40" s="15"/>
      <c r="E40" s="16"/>
      <c r="F40" s="17"/>
      <c r="G40" s="18"/>
      <c r="H40" s="19"/>
      <c r="I40" s="92"/>
      <c r="J40" s="17"/>
    </row>
  </sheetData>
  <sortState xmlns:xlrd2="http://schemas.microsoft.com/office/spreadsheetml/2017/richdata2" ref="B18:I37">
    <sortCondition ref="B18:B37"/>
  </sortState>
  <mergeCells count="2">
    <mergeCell ref="B38:F38"/>
    <mergeCell ref="J3:J6"/>
  </mergeCells>
  <pageMargins left="0" right="0" top="0" bottom="0" header="0" footer="0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2023-08-30T09:12:49Z</dcterms:modified>
</cp:coreProperties>
</file>