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8_{A32EA9C3-F634-B04F-A4C3-8C83985926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Лист2!$B$1:$I$29</definedName>
  </definedName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2" l="1"/>
  <c r="I26" i="2"/>
  <c r="I25" i="2"/>
  <c r="I24" i="2"/>
  <c r="I23" i="2"/>
  <c r="J27" i="2"/>
  <c r="J26" i="2"/>
  <c r="J25" i="2"/>
  <c r="J24" i="2"/>
  <c r="J2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8" i="2"/>
  <c r="J3" i="2"/>
  <c r="J29" i="2"/>
  <c r="I28" i="2"/>
  <c r="I22" i="2"/>
  <c r="H29" i="2"/>
  <c r="I18" i="2"/>
  <c r="I19" i="2"/>
  <c r="I20" i="2"/>
  <c r="I21" i="2"/>
  <c r="I17" i="2"/>
  <c r="I15" i="2"/>
  <c r="I16" i="2"/>
  <c r="I10" i="2"/>
  <c r="I5" i="2"/>
  <c r="I14" i="2"/>
  <c r="I13" i="2"/>
  <c r="I12" i="2"/>
  <c r="I11" i="2"/>
  <c r="I8" i="2"/>
  <c r="I7" i="2"/>
  <c r="I3" i="2"/>
  <c r="I4" i="2"/>
  <c r="I6" i="2"/>
  <c r="I9" i="2"/>
  <c r="I29" i="2"/>
</calcChain>
</file>

<file path=xl/sharedStrings.xml><?xml version="1.0" encoding="utf-8"?>
<sst xmlns="http://schemas.openxmlformats.org/spreadsheetml/2006/main" count="99" uniqueCount="94">
  <si>
    <t>Колбаса Салями Финская, Вязанка фиброуз в/у, ПОКОМ</t>
  </si>
  <si>
    <t>Колбаса Сервелат Столичный, Вязанка фиброуз в/у,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</si>
  <si>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</si>
  <si>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</si>
  <si>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</si>
  <si>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</si>
  <si>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 xml:space="preserve">Колбаса вареная Докторская стародворская ТМ Стародворье амифлекс вес </t>
  </si>
  <si>
    <t>Наименование</t>
  </si>
  <si>
    <t>Код УТ</t>
  </si>
  <si>
    <t>Бух. Код</t>
  </si>
  <si>
    <t>Колбаса Сервелат Зернистый, ВЕС.  ПОКОМ, кг</t>
  </si>
  <si>
    <t>Ветчина Нежная ТМ Особый рецепт, (2,5кг), ПОКОМ, кг</t>
  </si>
  <si>
    <t>012</t>
  </si>
  <si>
    <t xml:space="preserve">БП-16026   </t>
  </si>
  <si>
    <t>016</t>
  </si>
  <si>
    <t>017</t>
  </si>
  <si>
    <t xml:space="preserve">БП-15796   </t>
  </si>
  <si>
    <t xml:space="preserve">БП-15795   </t>
  </si>
  <si>
    <t>264</t>
  </si>
  <si>
    <t>БП-15787</t>
  </si>
  <si>
    <t>060</t>
  </si>
  <si>
    <t xml:space="preserve">БП-16048   </t>
  </si>
  <si>
    <t>253</t>
  </si>
  <si>
    <t>БП-17019</t>
  </si>
  <si>
    <t>222</t>
  </si>
  <si>
    <t>БП-20484</t>
  </si>
  <si>
    <t>220</t>
  </si>
  <si>
    <t xml:space="preserve">БП-15782   </t>
  </si>
  <si>
    <t xml:space="preserve">БП-15788   </t>
  </si>
  <si>
    <t>251</t>
  </si>
  <si>
    <t xml:space="preserve">БП-16104   </t>
  </si>
  <si>
    <t>БП-20487</t>
  </si>
  <si>
    <t>079</t>
  </si>
  <si>
    <t xml:space="preserve">БП-16101   </t>
  </si>
  <si>
    <t>011</t>
  </si>
  <si>
    <t xml:space="preserve">БП-16102   </t>
  </si>
  <si>
    <t>Вес, кг</t>
  </si>
  <si>
    <t>ИТОГО:</t>
  </si>
  <si>
    <t>ЗАКАЗ</t>
  </si>
  <si>
    <t>116</t>
  </si>
  <si>
    <t>БП-21208</t>
  </si>
  <si>
    <t>Сосиски Баварские Бавария Весовые п/а  Стародворье</t>
  </si>
  <si>
    <t>Колбаса Молочная стародворская ТМ Стародворье в оболочке амифлекс (бордо)</t>
  </si>
  <si>
    <t>Колбаса Русская стародворская, ВЕС.  ПОКОМ, кг</t>
  </si>
  <si>
    <t>Колбаса Балыковая, Вязанка фиброуз в/у, ВЕС, ТМ Стародворские колбасы</t>
  </si>
  <si>
    <t>Ветчина Филейская ТМ Вязанка Столичная 0,45 кг ПОКОМ</t>
  </si>
  <si>
    <t>324</t>
  </si>
  <si>
    <t>БП-22633</t>
  </si>
  <si>
    <t>317</t>
  </si>
  <si>
    <t>БП-22617</t>
  </si>
  <si>
    <t>Колбаса Сервелат Рижский ТМ Зареченские, ВЕС  ПОКОМ</t>
  </si>
  <si>
    <t>333</t>
  </si>
  <si>
    <t>БП-16094</t>
  </si>
  <si>
    <t>Колбаса Балыкбурская с копченым балыком, в/у 0,35 кг срез, БАВАРУШКА ПОКОМ</t>
  </si>
  <si>
    <t>Колбаса Докторская по-стародворски, фирменная амифлекс, ВЕС,   ПОКОМ</t>
  </si>
  <si>
    <t xml:space="preserve">Колбаса Молочная стародворская, Вязанка вектор 0,5 кг,ПОКОМ </t>
  </si>
  <si>
    <t>Код Завода</t>
  </si>
  <si>
    <t>1340</t>
  </si>
  <si>
    <t>1721</t>
  </si>
  <si>
    <t>1780</t>
  </si>
  <si>
    <t>2814</t>
  </si>
  <si>
    <t>1793</t>
  </si>
  <si>
    <t>1820</t>
  </si>
  <si>
    <t>1835</t>
  </si>
  <si>
    <t>1523</t>
  </si>
  <si>
    <t>1777</t>
  </si>
  <si>
    <t>126</t>
  </si>
  <si>
    <t>2604</t>
  </si>
  <si>
    <t>64</t>
  </si>
  <si>
    <t>664</t>
  </si>
  <si>
    <t>2579</t>
  </si>
  <si>
    <t>2809</t>
  </si>
  <si>
    <t>97</t>
  </si>
  <si>
    <t>1800</t>
  </si>
  <si>
    <t>84</t>
  </si>
  <si>
    <t>369</t>
  </si>
  <si>
    <t>078</t>
  </si>
  <si>
    <t>Колбаса Сервелат Зернистый, ПОКОМ 0.35 кг,ПОКОМ</t>
  </si>
  <si>
    <t>БП-15768</t>
  </si>
  <si>
    <t>05.09.</t>
  </si>
  <si>
    <t>Прайс
Горина</t>
  </si>
  <si>
    <t>Сумма</t>
  </si>
  <si>
    <t>БП-16127</t>
  </si>
  <si>
    <t>358</t>
  </si>
  <si>
    <t>Колбаса Салями Филейбургская зернистая, оболочка фиброуз, ВЕС, ТМ Баварушка  ПОКОМ</t>
  </si>
  <si>
    <t>Колбаса вареная Филейская ТМ Вязанка ТС Классическая, 0,45 кг. ПОКОМ</t>
  </si>
  <si>
    <t>Колбаса вареная Филейская ТМ Вязанка ТС Классическая ВЕС  ПОКОМ</t>
  </si>
  <si>
    <t>Сосиски Рубленые, Вязанка вискофан  ВЕС.ПОКОМ</t>
  </si>
  <si>
    <t>Ветчина Дугушка ТМ Стародворье, вектор в/у    ПОКОМ</t>
  </si>
  <si>
    <t>Колбаса Сервелат Кремлевский, ВЕС. ПОКОМ</t>
  </si>
  <si>
    <t>Сардельки стародворские с говядиной в обол. NDX, ВЕС. ПОКОМ</t>
  </si>
  <si>
    <t>0,45</t>
  </si>
  <si>
    <t>1</t>
  </si>
  <si>
    <t>0,35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</si>
</sst>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0.000"/>
    <numFmt numFmtId="168" formatCode="#,##0.00\ &quot;₽&quot;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indexed="63"/>
      <name val="Arial"/>
      <family val="2"/>
    </font>
    <font>
      <sz val="18"/>
      <name val="Calibri"/>
      <family val="2"/>
      <charset val="204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0" fontId="7" fillId="0" borderId="0"/>
  </cellStyleXfs>
  <cellXfs count="63">
    <xf numFmtId="0" fontId="0" fillId="0" borderId="0" xfId="0"/>
    <xf numFmtId="0" fontId="0" fillId="0" borderId="0" xfId="0" applyBorder="1"/>
    <xf numFmtId="49" fontId="0" fillId="0" borderId="0" xfId="0" applyNumberFormat="1"/>
    <xf numFmtId="0" fontId="0" fillId="0" borderId="0" xfId="0" applyAlignment="1"/>
    <xf numFmtId="0" fontId="0" fillId="24" borderId="0" xfId="0" applyNumberFormat="1" applyFill="1"/>
    <xf numFmtId="49" fontId="32" fillId="0" borderId="15" xfId="0" applyNumberFormat="1" applyFont="1" applyBorder="1" applyAlignment="1">
      <alignment horizontal="center" vertical="center"/>
    </xf>
    <xf numFmtId="49" fontId="32" fillId="0" borderId="16" xfId="0" applyNumberFormat="1" applyFont="1" applyBorder="1" applyAlignment="1">
      <alignment horizontal="center" vertical="center"/>
    </xf>
    <xf numFmtId="49" fontId="32" fillId="0" borderId="22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2" fontId="42" fillId="0" borderId="0" xfId="0" applyNumberFormat="1" applyFont="1"/>
    <xf numFmtId="167" fontId="38" fillId="26" borderId="15" xfId="0" applyNumberFormat="1" applyFont="1" applyFill="1" applyBorder="1" applyAlignment="1">
      <alignment horizontal="center" vertical="center"/>
    </xf>
    <xf numFmtId="167" fontId="38" fillId="26" borderId="16" xfId="0" applyNumberFormat="1" applyFont="1" applyFill="1" applyBorder="1" applyAlignment="1">
      <alignment horizontal="center" vertical="center"/>
    </xf>
    <xf numFmtId="1" fontId="38" fillId="26" borderId="15" xfId="0" applyNumberFormat="1" applyFont="1" applyFill="1" applyBorder="1" applyAlignment="1">
      <alignment horizontal="center" vertical="center"/>
    </xf>
    <xf numFmtId="167" fontId="41" fillId="26" borderId="21" xfId="0" applyNumberFormat="1" applyFont="1" applyFill="1" applyBorder="1" applyAlignment="1">
      <alignment horizontal="center" vertical="center"/>
    </xf>
    <xf numFmtId="0" fontId="36" fillId="0" borderId="23" xfId="1953" applyNumberFormat="1" applyFont="1" applyBorder="1" applyAlignment="1">
      <alignment horizontal="center" vertical="center" wrapText="1"/>
    </xf>
    <xf numFmtId="0" fontId="36" fillId="0" borderId="17" xfId="1953" applyNumberFormat="1" applyFont="1" applyBorder="1" applyAlignment="1">
      <alignment horizontal="center" vertical="center" wrapText="1"/>
    </xf>
    <xf numFmtId="0" fontId="36" fillId="0" borderId="18" xfId="1953" applyNumberFormat="1" applyFont="1" applyBorder="1" applyAlignment="1">
      <alignment horizontal="center" vertical="center" wrapText="1"/>
    </xf>
    <xf numFmtId="0" fontId="36" fillId="0" borderId="17" xfId="1953" applyFont="1" applyBorder="1" applyAlignment="1">
      <alignment horizontal="center" vertical="center" wrapText="1"/>
    </xf>
    <xf numFmtId="0" fontId="34" fillId="28" borderId="14" xfId="0" applyFont="1" applyFill="1" applyBorder="1" applyAlignment="1">
      <alignment horizontal="center" vertical="center" wrapText="1"/>
    </xf>
    <xf numFmtId="49" fontId="33" fillId="28" borderId="27" xfId="0" applyNumberFormat="1" applyFont="1" applyFill="1" applyBorder="1" applyAlignment="1">
      <alignment horizontal="center" vertical="center" wrapText="1"/>
    </xf>
    <xf numFmtId="0" fontId="33" fillId="28" borderId="24" xfId="0" applyFont="1" applyFill="1" applyBorder="1" applyAlignment="1">
      <alignment horizontal="center" vertical="center" wrapText="1"/>
    </xf>
    <xf numFmtId="49" fontId="32" fillId="0" borderId="28" xfId="0" applyNumberFormat="1" applyFont="1" applyBorder="1" applyAlignment="1">
      <alignment horizontal="center" vertical="center"/>
    </xf>
    <xf numFmtId="0" fontId="36" fillId="0" borderId="29" xfId="1953" applyNumberFormat="1" applyFont="1" applyBorder="1" applyAlignment="1">
      <alignment horizontal="center" vertical="center" wrapText="1"/>
    </xf>
    <xf numFmtId="167" fontId="38" fillId="26" borderId="28" xfId="0" applyNumberFormat="1" applyFont="1" applyFill="1" applyBorder="1" applyAlignment="1">
      <alignment horizontal="center" vertical="center"/>
    </xf>
    <xf numFmtId="0" fontId="33" fillId="26" borderId="21" xfId="0" applyNumberFormat="1" applyFont="1" applyFill="1" applyBorder="1" applyAlignment="1">
      <alignment horizontal="center" vertical="center" wrapText="1"/>
    </xf>
    <xf numFmtId="0" fontId="35" fillId="24" borderId="11" xfId="1952" applyNumberFormat="1" applyFont="1" applyFill="1" applyBorder="1" applyAlignment="1">
      <alignment horizontal="left" vertical="top" wrapText="1"/>
    </xf>
    <xf numFmtId="0" fontId="35" fillId="24" borderId="11" xfId="1952" applyFont="1" applyFill="1" applyBorder="1" applyAlignment="1">
      <alignment horizontal="left" vertical="center" wrapText="1"/>
    </xf>
    <xf numFmtId="1" fontId="38" fillId="26" borderId="22" xfId="0" applyNumberFormat="1" applyFont="1" applyFill="1" applyBorder="1" applyAlignment="1">
      <alignment horizontal="center" vertical="center"/>
    </xf>
    <xf numFmtId="0" fontId="35" fillId="24" borderId="10" xfId="1952" applyFont="1" applyFill="1" applyBorder="1" applyAlignment="1">
      <alignment horizontal="left" vertical="center" wrapText="1"/>
    </xf>
    <xf numFmtId="0" fontId="35" fillId="24" borderId="14" xfId="1952" applyFont="1" applyFill="1" applyBorder="1" applyAlignment="1">
      <alignment horizontal="left" vertical="center" wrapText="1"/>
    </xf>
    <xf numFmtId="49" fontId="33" fillId="28" borderId="30" xfId="0" applyNumberFormat="1" applyFont="1" applyFill="1" applyBorder="1" applyAlignment="1">
      <alignment horizontal="center" vertical="center" wrapText="1"/>
    </xf>
    <xf numFmtId="49" fontId="32" fillId="0" borderId="25" xfId="0" applyNumberFormat="1" applyFont="1" applyBorder="1" applyAlignment="1">
      <alignment horizontal="center" vertical="center"/>
    </xf>
    <xf numFmtId="49" fontId="32" fillId="0" borderId="19" xfId="0" applyNumberFormat="1" applyFont="1" applyBorder="1" applyAlignment="1">
      <alignment horizontal="center" vertical="center"/>
    </xf>
    <xf numFmtId="49" fontId="32" fillId="0" borderId="26" xfId="0" applyNumberFormat="1" applyFont="1" applyBorder="1" applyAlignment="1">
      <alignment horizontal="center" vertical="center"/>
    </xf>
    <xf numFmtId="49" fontId="32" fillId="0" borderId="20" xfId="0" applyNumberFormat="1" applyFont="1" applyBorder="1" applyAlignment="1">
      <alignment horizontal="center" vertical="center"/>
    </xf>
    <xf numFmtId="167" fontId="39" fillId="0" borderId="0" xfId="0" applyNumberFormat="1" applyFont="1" applyAlignment="1">
      <alignment horizontal="center" vertical="center" wrapText="1"/>
    </xf>
    <xf numFmtId="167" fontId="40" fillId="28" borderId="13" xfId="0" applyNumberFormat="1" applyFont="1" applyFill="1" applyBorder="1" applyAlignment="1">
      <alignment horizontal="center" vertical="center"/>
    </xf>
    <xf numFmtId="167" fontId="39" fillId="24" borderId="25" xfId="1952" applyNumberFormat="1" applyFont="1" applyFill="1" applyBorder="1" applyAlignment="1">
      <alignment horizontal="center" vertical="center"/>
    </xf>
    <xf numFmtId="167" fontId="39" fillId="24" borderId="26" xfId="1952" applyNumberFormat="1" applyFont="1" applyFill="1" applyBorder="1" applyAlignment="1">
      <alignment horizontal="center" vertical="center"/>
    </xf>
    <xf numFmtId="167" fontId="39" fillId="24" borderId="19" xfId="1952" applyNumberFormat="1" applyFont="1" applyFill="1" applyBorder="1" applyAlignment="1">
      <alignment horizontal="center" vertical="center"/>
    </xf>
    <xf numFmtId="167" fontId="39" fillId="29" borderId="19" xfId="1952" applyNumberFormat="1" applyFont="1" applyFill="1" applyBorder="1" applyAlignment="1">
      <alignment horizontal="center" vertical="center"/>
    </xf>
    <xf numFmtId="168" fontId="0" fillId="0" borderId="0" xfId="0" applyNumberFormat="1"/>
    <xf numFmtId="168" fontId="33" fillId="28" borderId="30" xfId="0" applyNumberFormat="1" applyFont="1" applyFill="1" applyBorder="1" applyAlignment="1">
      <alignment horizontal="center" vertical="center" wrapText="1"/>
    </xf>
    <xf numFmtId="168" fontId="36" fillId="0" borderId="25" xfId="1953" applyNumberFormat="1" applyFont="1" applyBorder="1" applyAlignment="1">
      <alignment horizontal="center" vertical="center" wrapText="1"/>
    </xf>
    <xf numFmtId="168" fontId="36" fillId="0" borderId="19" xfId="1953" applyNumberFormat="1" applyFont="1" applyBorder="1" applyAlignment="1">
      <alignment horizontal="center" vertical="center" wrapText="1"/>
    </xf>
    <xf numFmtId="168" fontId="37" fillId="25" borderId="12" xfId="1953" applyNumberFormat="1" applyFont="1" applyFill="1" applyBorder="1" applyAlignment="1">
      <alignment horizontal="right" vertical="center" wrapText="1"/>
    </xf>
    <xf numFmtId="2" fontId="43" fillId="25" borderId="32" xfId="0" applyNumberFormat="1" applyFont="1" applyFill="1" applyBorder="1" applyAlignment="1">
      <alignment horizontal="center" vertical="center" wrapText="1"/>
    </xf>
    <xf numFmtId="167" fontId="44" fillId="27" borderId="33" xfId="0" applyNumberFormat="1" applyFont="1" applyFill="1" applyBorder="1" applyAlignment="1">
      <alignment horizontal="center" vertical="center"/>
    </xf>
    <xf numFmtId="167" fontId="44" fillId="27" borderId="34" xfId="0" applyNumberFormat="1" applyFont="1" applyFill="1" applyBorder="1" applyAlignment="1">
      <alignment horizontal="center" vertical="center"/>
    </xf>
    <xf numFmtId="167" fontId="44" fillId="27" borderId="35" xfId="0" applyNumberFormat="1" applyFont="1" applyFill="1" applyBorder="1" applyAlignment="1">
      <alignment horizontal="center" vertical="center"/>
    </xf>
    <xf numFmtId="167" fontId="45" fillId="27" borderId="32" xfId="0" applyNumberFormat="1" applyFont="1" applyFill="1" applyBorder="1" applyAlignment="1">
      <alignment horizontal="center" vertical="center"/>
    </xf>
    <xf numFmtId="168" fontId="33" fillId="30" borderId="31" xfId="0" applyNumberFormat="1" applyFont="1" applyFill="1" applyBorder="1" applyAlignment="1">
      <alignment horizontal="center" vertical="center"/>
    </xf>
    <xf numFmtId="168" fontId="0" fillId="0" borderId="0" xfId="0" applyNumberFormat="1" applyBorder="1"/>
    <xf numFmtId="168" fontId="46" fillId="0" borderId="36" xfId="0" applyNumberFormat="1" applyFont="1" applyBorder="1"/>
    <xf numFmtId="168" fontId="41" fillId="30" borderId="31" xfId="0" applyNumberFormat="1" applyFont="1" applyFill="1" applyBorder="1"/>
    <xf numFmtId="168" fontId="36" fillId="24" borderId="19" xfId="1953" applyNumberFormat="1" applyFont="1" applyFill="1" applyBorder="1" applyAlignment="1">
      <alignment horizontal="center" vertical="center" wrapText="1"/>
    </xf>
    <xf numFmtId="168" fontId="36" fillId="24" borderId="20" xfId="1953" applyNumberFormat="1" applyFont="1" applyFill="1" applyBorder="1" applyAlignment="1">
      <alignment horizontal="center" vertical="center" wrapText="1"/>
    </xf>
    <xf numFmtId="168" fontId="36" fillId="24" borderId="26" xfId="1953" applyNumberFormat="1" applyFont="1" applyFill="1" applyBorder="1" applyAlignment="1">
      <alignment horizontal="center" vertical="center" wrapText="1"/>
    </xf>
    <xf numFmtId="0" fontId="47" fillId="31" borderId="37" xfId="0" applyFont="1" applyFill="1" applyBorder="1" applyAlignment="1">
      <alignment horizontal="center" vertical="center"/>
    </xf>
    <xf numFmtId="0" fontId="35" fillId="24" borderId="38" xfId="1952" applyNumberFormat="1" applyFont="1" applyFill="1" applyBorder="1" applyAlignment="1">
      <alignment horizontal="left" vertical="top" wrapText="1"/>
    </xf>
    <xf numFmtId="0" fontId="48" fillId="31" borderId="38" xfId="0" applyFont="1" applyFill="1" applyBorder="1" applyAlignment="1">
      <alignment horizontal="left" vertical="top"/>
    </xf>
    <xf numFmtId="0" fontId="37" fillId="25" borderId="39" xfId="1953" applyNumberFormat="1" applyFont="1" applyFill="1" applyBorder="1" applyAlignment="1">
      <alignment horizontal="right" vertical="center" wrapText="1"/>
    </xf>
    <xf numFmtId="0" fontId="37" fillId="25" borderId="12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C15DB651-DDC0-49B5-BBE9-E3FA6362221A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B8B8B8"/>
      <color rgb="FFCBCBCB"/>
      <color rgb="FFDEDEDE"/>
      <color rgb="FFDBDBDB"/>
      <color rgb="FFDCDCDC"/>
      <color rgb="FFD5D5D5"/>
      <color rgb="FFEFF6FB"/>
      <color rgb="FFEAF4E4"/>
      <color rgb="FFF0F2FA"/>
      <color rgb="FFF9F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AC90-BAF6-4803-AC31-3024B1C02E26}">
  <sheetPr>
    <pageSetUpPr fitToPage="1"/>
  </sheetPr>
  <dimension ref="B1:K30"/>
  <sheetViews>
    <sheetView tabSelected="1" zoomScale="68" zoomScaleNormal="68" workbookViewId="0">
      <pane ySplit="2" topLeftCell="A3" activePane="bottomLeft" state="frozen"/>
      <selection pane="bottomLeft" activeCell="B23" sqref="B23"/>
    </sheetView>
  </sheetViews>
  <sheetFormatPr defaultRowHeight="18.75"/>
  <cols>
    <col min="1" max="1" width="3.8984375" customWidth="1"/>
    <col min="2" max="2" width="78.15625" style="8" customWidth="1"/>
    <col min="3" max="3" width="23.13671875" style="35" hidden="1" customWidth="1"/>
    <col min="4" max="4" width="11.43359375" style="2" hidden="1" customWidth="1"/>
    <col min="5" max="5" width="19.234375" style="2" hidden="1" customWidth="1"/>
    <col min="6" max="6" width="17.21875" hidden="1" customWidth="1"/>
    <col min="7" max="7" width="30.40234375" style="41" customWidth="1"/>
    <col min="8" max="8" width="17.75390625" style="4" customWidth="1"/>
    <col min="9" max="9" width="17.75390625" style="9" customWidth="1"/>
    <col min="10" max="10" width="22.1953125" style="41" customWidth="1"/>
  </cols>
  <sheetData>
    <row r="1" spans="2:11" ht="19.5" thickBot="1">
      <c r="B1" s="8" t="s">
        <v>79</v>
      </c>
    </row>
    <row r="2" spans="2:11" ht="41.25" thickBot="1">
      <c r="B2" s="18" t="s">
        <v>7</v>
      </c>
      <c r="C2" s="36"/>
      <c r="D2" s="19" t="s">
        <v>8</v>
      </c>
      <c r="E2" s="30" t="s">
        <v>56</v>
      </c>
      <c r="F2" s="20" t="s">
        <v>9</v>
      </c>
      <c r="G2" s="42" t="s">
        <v>80</v>
      </c>
      <c r="H2" s="24" t="s">
        <v>38</v>
      </c>
      <c r="I2" s="46" t="s">
        <v>36</v>
      </c>
      <c r="J2" s="51" t="s">
        <v>81</v>
      </c>
      <c r="K2" s="1"/>
    </row>
    <row r="3" spans="2:11" ht="28.5" customHeight="1">
      <c r="B3" s="28" t="s">
        <v>4</v>
      </c>
      <c r="C3" s="37">
        <v>0.5</v>
      </c>
      <c r="D3" s="7" t="s">
        <v>20</v>
      </c>
      <c r="E3" s="31" t="s">
        <v>73</v>
      </c>
      <c r="F3" s="14" t="s">
        <v>21</v>
      </c>
      <c r="G3" s="43">
        <v>124.04</v>
      </c>
      <c r="H3" s="27">
        <v>32</v>
      </c>
      <c r="I3" s="47">
        <f t="shared" ref="I3:I28" si="0">C3*H3</f>
        <v>16</v>
      </c>
      <c r="J3" s="53">
        <f>H3*G3</f>
        <v>3969.28</v>
      </c>
      <c r="K3" s="1"/>
    </row>
    <row r="4" spans="2:11" ht="27.75" customHeight="1">
      <c r="B4" s="26" t="s">
        <v>45</v>
      </c>
      <c r="C4" s="39">
        <v>0.45</v>
      </c>
      <c r="D4" s="5" t="s">
        <v>46</v>
      </c>
      <c r="E4" s="32" t="s">
        <v>60</v>
      </c>
      <c r="F4" s="15" t="s">
        <v>47</v>
      </c>
      <c r="G4" s="44">
        <v>173.23</v>
      </c>
      <c r="H4" s="12">
        <v>100</v>
      </c>
      <c r="I4" s="48">
        <f t="shared" si="0"/>
        <v>45</v>
      </c>
      <c r="J4" s="53">
        <f t="shared" ref="J4:J28" si="1">H4*G4</f>
        <v>17323</v>
      </c>
      <c r="K4" s="1"/>
    </row>
    <row r="5" spans="2:11" ht="32.25" customHeight="1">
      <c r="B5" s="26" t="s">
        <v>6</v>
      </c>
      <c r="C5" s="39">
        <v>1</v>
      </c>
      <c r="D5" s="5" t="s">
        <v>24</v>
      </c>
      <c r="E5" s="32" t="s">
        <v>65</v>
      </c>
      <c r="F5" s="15" t="s">
        <v>25</v>
      </c>
      <c r="G5" s="44">
        <v>204</v>
      </c>
      <c r="H5" s="10">
        <v>130</v>
      </c>
      <c r="I5" s="48">
        <f t="shared" si="0"/>
        <v>130</v>
      </c>
      <c r="J5" s="53">
        <f t="shared" si="1"/>
        <v>26520</v>
      </c>
      <c r="K5" s="1"/>
    </row>
    <row r="6" spans="2:11" ht="30" customHeight="1" thickBot="1">
      <c r="B6" s="26" t="s">
        <v>43</v>
      </c>
      <c r="C6" s="39">
        <v>1</v>
      </c>
      <c r="D6" s="5" t="s">
        <v>75</v>
      </c>
      <c r="E6" s="32"/>
      <c r="F6" s="15" t="s">
        <v>33</v>
      </c>
      <c r="G6" s="44">
        <v>218.23</v>
      </c>
      <c r="H6" s="10">
        <v>20</v>
      </c>
      <c r="I6" s="48">
        <f t="shared" si="0"/>
        <v>20</v>
      </c>
      <c r="J6" s="53">
        <f t="shared" si="1"/>
        <v>4364.5999999999995</v>
      </c>
    </row>
    <row r="7" spans="2:11" ht="30.75" customHeight="1">
      <c r="B7" s="26" t="s">
        <v>10</v>
      </c>
      <c r="C7" s="37">
        <v>1</v>
      </c>
      <c r="D7" s="5">
        <v>243</v>
      </c>
      <c r="E7" s="32" t="s">
        <v>62</v>
      </c>
      <c r="F7" s="15" t="s">
        <v>28</v>
      </c>
      <c r="G7" s="44">
        <v>257.77999999999997</v>
      </c>
      <c r="H7" s="10">
        <v>50</v>
      </c>
      <c r="I7" s="48">
        <f t="shared" si="0"/>
        <v>50</v>
      </c>
      <c r="J7" s="53">
        <f t="shared" si="1"/>
        <v>12888.999999999998</v>
      </c>
    </row>
    <row r="8" spans="2:11" ht="25.5" customHeight="1">
      <c r="B8" s="26" t="s">
        <v>41</v>
      </c>
      <c r="C8" s="39">
        <v>1</v>
      </c>
      <c r="D8" s="5" t="s">
        <v>29</v>
      </c>
      <c r="E8" s="32" t="s">
        <v>63</v>
      </c>
      <c r="F8" s="15" t="s">
        <v>30</v>
      </c>
      <c r="G8" s="44">
        <v>221.16</v>
      </c>
      <c r="H8" s="10">
        <v>80</v>
      </c>
      <c r="I8" s="48">
        <f t="shared" si="0"/>
        <v>80</v>
      </c>
      <c r="J8" s="53">
        <f t="shared" si="1"/>
        <v>17692.8</v>
      </c>
    </row>
    <row r="9" spans="2:11" ht="21" customHeight="1">
      <c r="B9" s="26" t="s">
        <v>2</v>
      </c>
      <c r="C9" s="39">
        <v>1</v>
      </c>
      <c r="D9" s="5" t="s">
        <v>15</v>
      </c>
      <c r="E9" s="32" t="s">
        <v>58</v>
      </c>
      <c r="F9" s="15" t="s">
        <v>16</v>
      </c>
      <c r="G9" s="44">
        <v>283.87</v>
      </c>
      <c r="H9" s="10">
        <v>30</v>
      </c>
      <c r="I9" s="48">
        <f t="shared" si="0"/>
        <v>30</v>
      </c>
      <c r="J9" s="53">
        <f t="shared" si="1"/>
        <v>8516.1</v>
      </c>
    </row>
    <row r="10" spans="2:11" ht="23.25" customHeight="1" thickBot="1">
      <c r="B10" s="26" t="s">
        <v>5</v>
      </c>
      <c r="C10" s="39">
        <v>1</v>
      </c>
      <c r="D10" s="5" t="s">
        <v>22</v>
      </c>
      <c r="E10" s="32" t="s">
        <v>57</v>
      </c>
      <c r="F10" s="15" t="s">
        <v>23</v>
      </c>
      <c r="G10" s="44">
        <v>173.31</v>
      </c>
      <c r="H10" s="10">
        <v>300</v>
      </c>
      <c r="I10" s="48">
        <f t="shared" si="0"/>
        <v>300</v>
      </c>
      <c r="J10" s="53">
        <f t="shared" si="1"/>
        <v>51993</v>
      </c>
    </row>
    <row r="11" spans="2:11" ht="26.25" customHeight="1">
      <c r="B11" s="29" t="s">
        <v>11</v>
      </c>
      <c r="C11" s="39">
        <v>1</v>
      </c>
      <c r="D11" s="5">
        <v>201</v>
      </c>
      <c r="E11" s="32" t="s">
        <v>66</v>
      </c>
      <c r="F11" s="15" t="s">
        <v>31</v>
      </c>
      <c r="G11" s="55">
        <v>211.58</v>
      </c>
      <c r="H11" s="10">
        <v>200</v>
      </c>
      <c r="I11" s="48">
        <f t="shared" si="0"/>
        <v>200</v>
      </c>
      <c r="J11" s="53">
        <f t="shared" si="1"/>
        <v>42316</v>
      </c>
    </row>
    <row r="12" spans="2:11" ht="30.75" customHeight="1">
      <c r="B12" s="26" t="s">
        <v>54</v>
      </c>
      <c r="C12" s="39">
        <v>1</v>
      </c>
      <c r="D12" s="5" t="s">
        <v>26</v>
      </c>
      <c r="E12" s="32" t="s">
        <v>61</v>
      </c>
      <c r="F12" s="15" t="s">
        <v>27</v>
      </c>
      <c r="G12" s="55">
        <v>192.77</v>
      </c>
      <c r="H12" s="10">
        <v>60</v>
      </c>
      <c r="I12" s="48">
        <f t="shared" si="0"/>
        <v>60</v>
      </c>
      <c r="J12" s="53">
        <f t="shared" si="1"/>
        <v>11566.2</v>
      </c>
    </row>
    <row r="13" spans="2:11" ht="30.75" customHeight="1" thickBot="1">
      <c r="B13" s="26" t="s">
        <v>3</v>
      </c>
      <c r="C13" s="38">
        <v>1</v>
      </c>
      <c r="D13" s="6" t="s">
        <v>14</v>
      </c>
      <c r="E13" s="34" t="s">
        <v>64</v>
      </c>
      <c r="F13" s="16" t="s">
        <v>17</v>
      </c>
      <c r="G13" s="56">
        <v>270.27999999999997</v>
      </c>
      <c r="H13" s="11">
        <v>25</v>
      </c>
      <c r="I13" s="49">
        <f t="shared" si="0"/>
        <v>25</v>
      </c>
      <c r="J13" s="53">
        <f t="shared" si="1"/>
        <v>6756.9999999999991</v>
      </c>
    </row>
    <row r="14" spans="2:11" ht="35.25" customHeight="1">
      <c r="B14" s="26" t="s">
        <v>42</v>
      </c>
      <c r="C14" s="40">
        <v>1</v>
      </c>
      <c r="D14" s="5" t="s">
        <v>18</v>
      </c>
      <c r="E14" s="32" t="s">
        <v>59</v>
      </c>
      <c r="F14" s="15" t="s">
        <v>19</v>
      </c>
      <c r="G14" s="55">
        <v>218.23</v>
      </c>
      <c r="H14" s="10">
        <v>20</v>
      </c>
      <c r="I14" s="48">
        <f t="shared" si="0"/>
        <v>20</v>
      </c>
      <c r="J14" s="53">
        <f t="shared" si="1"/>
        <v>4364.5999999999995</v>
      </c>
    </row>
    <row r="15" spans="2:11" ht="26.25" customHeight="1">
      <c r="B15" s="25" t="s">
        <v>53</v>
      </c>
      <c r="C15" s="39">
        <v>0.35</v>
      </c>
      <c r="D15" s="5" t="s">
        <v>39</v>
      </c>
      <c r="E15" s="32" t="s">
        <v>67</v>
      </c>
      <c r="F15" s="17" t="s">
        <v>40</v>
      </c>
      <c r="G15" s="55">
        <v>153.93</v>
      </c>
      <c r="H15" s="12">
        <v>25</v>
      </c>
      <c r="I15" s="48">
        <f t="shared" si="0"/>
        <v>8.75</v>
      </c>
      <c r="J15" s="53">
        <f t="shared" si="1"/>
        <v>3848.25</v>
      </c>
      <c r="K15" s="1"/>
    </row>
    <row r="16" spans="2:11" ht="27" customHeight="1">
      <c r="B16" s="25" t="s">
        <v>44</v>
      </c>
      <c r="C16" s="39">
        <v>1</v>
      </c>
      <c r="D16" s="5" t="s">
        <v>51</v>
      </c>
      <c r="E16" s="32" t="s">
        <v>68</v>
      </c>
      <c r="F16" s="15" t="s">
        <v>52</v>
      </c>
      <c r="G16" s="55">
        <v>407.81</v>
      </c>
      <c r="H16" s="10">
        <v>22</v>
      </c>
      <c r="I16" s="48">
        <f t="shared" si="0"/>
        <v>22</v>
      </c>
      <c r="J16" s="53">
        <f t="shared" si="1"/>
        <v>8971.82</v>
      </c>
      <c r="K16" s="1"/>
    </row>
    <row r="17" spans="2:11" ht="25.5" customHeight="1">
      <c r="B17" s="25" t="s">
        <v>55</v>
      </c>
      <c r="C17" s="39">
        <v>0.5</v>
      </c>
      <c r="D17" s="5" t="s">
        <v>83</v>
      </c>
      <c r="E17" s="32" t="s">
        <v>74</v>
      </c>
      <c r="F17" s="15" t="s">
        <v>82</v>
      </c>
      <c r="G17" s="55">
        <v>116.34</v>
      </c>
      <c r="H17" s="12">
        <v>20</v>
      </c>
      <c r="I17" s="48">
        <f t="shared" si="0"/>
        <v>10</v>
      </c>
      <c r="J17" s="53">
        <f t="shared" si="1"/>
        <v>2326.8000000000002</v>
      </c>
      <c r="K17" s="1"/>
    </row>
    <row r="18" spans="2:11" ht="26.25" customHeight="1">
      <c r="B18" s="25" t="s">
        <v>0</v>
      </c>
      <c r="C18" s="39">
        <v>1</v>
      </c>
      <c r="D18" s="5" t="s">
        <v>34</v>
      </c>
      <c r="E18" s="32" t="s">
        <v>69</v>
      </c>
      <c r="F18" s="15" t="s">
        <v>35</v>
      </c>
      <c r="G18" s="55">
        <v>388.94</v>
      </c>
      <c r="H18" s="10">
        <v>25</v>
      </c>
      <c r="I18" s="48">
        <f t="shared" si="0"/>
        <v>25</v>
      </c>
      <c r="J18" s="53">
        <f t="shared" si="1"/>
        <v>9723.5</v>
      </c>
    </row>
    <row r="19" spans="2:11" s="3" customFormat="1" ht="26.25" customHeight="1">
      <c r="B19" s="25" t="s">
        <v>84</v>
      </c>
      <c r="C19" s="39">
        <v>0.35</v>
      </c>
      <c r="D19" s="5" t="s">
        <v>32</v>
      </c>
      <c r="E19" s="32" t="s">
        <v>70</v>
      </c>
      <c r="F19" s="58">
        <v>267</v>
      </c>
      <c r="G19" s="55">
        <v>307.55</v>
      </c>
      <c r="H19" s="12">
        <v>20</v>
      </c>
      <c r="I19" s="48">
        <f t="shared" si="0"/>
        <v>7</v>
      </c>
      <c r="J19" s="53">
        <f t="shared" si="1"/>
        <v>6151</v>
      </c>
    </row>
    <row r="20" spans="2:11" ht="26.25" customHeight="1">
      <c r="B20" s="59" t="s">
        <v>50</v>
      </c>
      <c r="C20" s="39">
        <v>1</v>
      </c>
      <c r="D20" s="5" t="s">
        <v>48</v>
      </c>
      <c r="E20" s="32" t="s">
        <v>71</v>
      </c>
      <c r="F20" s="15" t="s">
        <v>49</v>
      </c>
      <c r="G20" s="55">
        <v>193.59</v>
      </c>
      <c r="H20" s="10">
        <v>100</v>
      </c>
      <c r="I20" s="48">
        <f t="shared" si="0"/>
        <v>100</v>
      </c>
      <c r="J20" s="53">
        <f t="shared" si="1"/>
        <v>19359</v>
      </c>
    </row>
    <row r="21" spans="2:11" s="3" customFormat="1" ht="26.25" customHeight="1">
      <c r="B21" s="59" t="s">
        <v>1</v>
      </c>
      <c r="C21" s="39">
        <v>1</v>
      </c>
      <c r="D21" s="5" t="s">
        <v>12</v>
      </c>
      <c r="E21" s="32" t="s">
        <v>72</v>
      </c>
      <c r="F21" s="15" t="s">
        <v>13</v>
      </c>
      <c r="G21" s="55">
        <v>354.9</v>
      </c>
      <c r="H21" s="10">
        <v>20</v>
      </c>
      <c r="I21" s="48">
        <f t="shared" si="0"/>
        <v>20</v>
      </c>
      <c r="J21" s="53">
        <f t="shared" si="1"/>
        <v>7098</v>
      </c>
    </row>
    <row r="22" spans="2:11" s="3" customFormat="1" ht="26.25" customHeight="1">
      <c r="B22" s="60" t="s">
        <v>85</v>
      </c>
      <c r="C22" s="38">
        <v>0.45</v>
      </c>
      <c r="D22" s="21" t="s">
        <v>32</v>
      </c>
      <c r="E22" s="33" t="s">
        <v>91</v>
      </c>
      <c r="F22" s="3">
        <v>0</v>
      </c>
      <c r="G22" s="57">
        <v>129.86000000000001</v>
      </c>
      <c r="H22" s="23">
        <v>30</v>
      </c>
      <c r="I22" s="48">
        <f t="shared" si="0"/>
        <v>13.5</v>
      </c>
      <c r="J22" s="53">
        <f t="shared" si="1"/>
        <v>3895.8</v>
      </c>
    </row>
    <row r="23" spans="2:11" s="3" customFormat="1" ht="26.25" customHeight="1">
      <c r="B23" s="60" t="s">
        <v>86</v>
      </c>
      <c r="C23" s="38">
        <v>1</v>
      </c>
      <c r="D23" s="21"/>
      <c r="E23" s="33" t="s">
        <v>92</v>
      </c>
      <c r="F23" s="22">
        <v>0</v>
      </c>
      <c r="G23" s="57">
        <v>219</v>
      </c>
      <c r="H23" s="23">
        <v>0</v>
      </c>
      <c r="I23" s="48">
        <f t="shared" si="0"/>
        <v>0</v>
      </c>
      <c r="J23" s="53">
        <f t="shared" si="1"/>
        <v>0</v>
      </c>
    </row>
    <row r="24" spans="2:11" s="3" customFormat="1" ht="26.25" customHeight="1">
      <c r="B24" s="60" t="s">
        <v>87</v>
      </c>
      <c r="C24" s="38">
        <v>1</v>
      </c>
      <c r="D24" s="21"/>
      <c r="E24" s="33" t="s">
        <v>92</v>
      </c>
      <c r="F24" s="22">
        <v>0</v>
      </c>
      <c r="G24" s="57">
        <v>283.88</v>
      </c>
      <c r="H24" s="23">
        <v>16</v>
      </c>
      <c r="I24" s="48">
        <f t="shared" si="0"/>
        <v>16</v>
      </c>
      <c r="J24" s="53">
        <f t="shared" si="1"/>
        <v>4542.08</v>
      </c>
    </row>
    <row r="25" spans="2:11" s="3" customFormat="1" ht="26.25" customHeight="1">
      <c r="B25" s="60" t="s">
        <v>88</v>
      </c>
      <c r="C25" s="38">
        <v>1</v>
      </c>
      <c r="D25" s="21"/>
      <c r="E25" s="33" t="s">
        <v>92</v>
      </c>
      <c r="F25" s="22">
        <v>0</v>
      </c>
      <c r="G25" s="57">
        <v>252.39</v>
      </c>
      <c r="H25" s="23">
        <v>10</v>
      </c>
      <c r="I25" s="48">
        <f t="shared" si="0"/>
        <v>10</v>
      </c>
      <c r="J25" s="53">
        <f t="shared" si="1"/>
        <v>2523.8999999999996</v>
      </c>
    </row>
    <row r="26" spans="2:11" s="3" customFormat="1" ht="26.25" customHeight="1">
      <c r="B26" s="60" t="s">
        <v>89</v>
      </c>
      <c r="C26" s="38">
        <v>1</v>
      </c>
      <c r="D26" s="21"/>
      <c r="E26" s="33" t="s">
        <v>92</v>
      </c>
      <c r="F26" s="22">
        <v>0</v>
      </c>
      <c r="G26" s="57">
        <v>281.42</v>
      </c>
      <c r="H26" s="23">
        <v>40</v>
      </c>
      <c r="I26" s="48">
        <f t="shared" si="0"/>
        <v>40</v>
      </c>
      <c r="J26" s="53">
        <f t="shared" si="1"/>
        <v>11256.800000000001</v>
      </c>
    </row>
    <row r="27" spans="2:11" s="3" customFormat="1" ht="26.25" customHeight="1">
      <c r="B27" s="60" t="s">
        <v>90</v>
      </c>
      <c r="C27" s="38">
        <v>1</v>
      </c>
      <c r="D27" s="21"/>
      <c r="E27" s="33" t="s">
        <v>92</v>
      </c>
      <c r="F27" s="22">
        <v>0</v>
      </c>
      <c r="G27" s="57">
        <v>215.26</v>
      </c>
      <c r="H27" s="23">
        <v>150</v>
      </c>
      <c r="I27" s="48">
        <f t="shared" si="0"/>
        <v>150</v>
      </c>
      <c r="J27" s="53">
        <f t="shared" si="1"/>
        <v>32289</v>
      </c>
    </row>
    <row r="28" spans="2:11" s="3" customFormat="1" ht="26.25" customHeight="1" thickBot="1">
      <c r="B28" s="59" t="s">
        <v>77</v>
      </c>
      <c r="C28" s="38">
        <v>0.35</v>
      </c>
      <c r="D28" s="21" t="s">
        <v>76</v>
      </c>
      <c r="E28" s="33" t="s">
        <v>93</v>
      </c>
      <c r="F28" s="22" t="s">
        <v>78</v>
      </c>
      <c r="G28" s="57">
        <v>110.9</v>
      </c>
      <c r="H28" s="23">
        <v>60</v>
      </c>
      <c r="I28" s="48">
        <f t="shared" si="0"/>
        <v>21</v>
      </c>
      <c r="J28" s="53">
        <f t="shared" si="1"/>
        <v>6654</v>
      </c>
    </row>
    <row r="29" spans="2:11" ht="24.75" customHeight="1" thickBot="1">
      <c r="B29" s="61" t="s">
        <v>37</v>
      </c>
      <c r="C29" s="62"/>
      <c r="D29" s="62"/>
      <c r="E29" s="62"/>
      <c r="F29" s="62"/>
      <c r="G29" s="45"/>
      <c r="H29" s="13">
        <f>SUM(H3:H28)</f>
        <v>1585</v>
      </c>
      <c r="I29" s="50">
        <f>SUM(I3:I28)</f>
        <v>1419.25</v>
      </c>
      <c r="J29" s="54">
        <f>SUM(J3:J28)</f>
        <v>326911.53000000003</v>
      </c>
    </row>
    <row r="30" spans="2:11">
      <c r="J30" s="52"/>
    </row>
  </sheetData>
  <autoFilter ref="B1:I29" xr:uid="{FDAC9307-BAAE-49A4-95BD-B42CF0337B4B}"/>
  <sortState xmlns:xlrd2="http://schemas.microsoft.com/office/spreadsheetml/2017/richdata2" ref="B15:I28">
    <sortCondition ref="B18:B28"/>
  </sortState>
  <mergeCells count="1">
    <mergeCell ref="B29:F29"/>
  </mergeCells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2023-09-05T09:53:39Z</dcterms:modified>
</cp:coreProperties>
</file>