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8B62E43-C399-4575-AF6F-C27831FE26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Лист2!$B$1:$B$47</definedName>
  </definedNames>
  <calcPr calcId="18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4" i="2" l="1"/>
  <c r="H44" i="2"/>
  <c r="I11" i="2" l="1"/>
  <c r="I6" i="2"/>
  <c r="I3" i="2"/>
  <c r="I9" i="2"/>
  <c r="I10" i="2"/>
  <c r="I5" i="2"/>
  <c r="I8" i="2"/>
  <c r="I12" i="2"/>
  <c r="I7" i="2"/>
  <c r="I13" i="2"/>
  <c r="I4" i="2"/>
  <c r="I14" i="2"/>
  <c r="I15" i="2"/>
  <c r="I16" i="2"/>
  <c r="I17" i="2"/>
  <c r="I21" i="2"/>
  <c r="I31" i="2"/>
  <c r="I19" i="2"/>
  <c r="I18" i="2"/>
  <c r="I20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42" i="2"/>
  <c r="I43" i="2"/>
  <c r="I45" i="2"/>
  <c r="G46" i="2"/>
  <c r="I46" i="2" l="1"/>
  <c r="H40" i="2" l="1"/>
  <c r="H41" i="2"/>
  <c r="H42" i="2"/>
  <c r="H43" i="2"/>
  <c r="H15" i="2"/>
  <c r="H45" i="2"/>
  <c r="H36" i="2"/>
  <c r="H37" i="2"/>
  <c r="H32" i="2"/>
  <c r="H33" i="2"/>
  <c r="H34" i="2"/>
  <c r="H27" i="2"/>
  <c r="H28" i="2"/>
  <c r="H29" i="2"/>
  <c r="H30" i="2"/>
  <c r="H24" i="2"/>
  <c r="H25" i="2"/>
  <c r="H23" i="2"/>
  <c r="H18" i="2"/>
  <c r="H20" i="2"/>
  <c r="H38" i="2"/>
  <c r="H39" i="2"/>
  <c r="H21" i="2"/>
  <c r="H17" i="2"/>
  <c r="H31" i="2"/>
  <c r="H14" i="2"/>
  <c r="H12" i="2"/>
  <c r="H7" i="2"/>
  <c r="H8" i="2"/>
  <c r="H6" i="2"/>
  <c r="H3" i="2"/>
  <c r="H9" i="2"/>
  <c r="H10" i="2"/>
  <c r="H5" i="2"/>
  <c r="H11" i="2"/>
  <c r="H26" i="2" l="1"/>
  <c r="H35" i="2"/>
  <c r="H22" i="2"/>
  <c r="H16" i="2"/>
  <c r="H19" i="2"/>
  <c r="H13" i="2"/>
  <c r="H4" i="2" l="1"/>
  <c r="H46" i="2" l="1"/>
</calcChain>
</file>

<file path=xl/sharedStrings.xml><?xml version="1.0" encoding="utf-8"?>
<sst xmlns="http://schemas.openxmlformats.org/spreadsheetml/2006/main" count="131" uniqueCount="131">
  <si>
    <t>Ветчина Дугушка ТМ Стародворье, вектор в/у    ПОКОМ</t>
  </si>
  <si>
    <t>Колбаса Княжеская, белковой обол в термоусад. пакете, ВЕС, ТМ Стародворье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</si>
  <si>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</si>
  <si>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</si>
  <si>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</si>
  <si>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</si>
  <si>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</si>
  <si>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Финская, Вязанка фиброуз в/у, ПОКОМ</t>
  </si>
  <si>
    <t>Колбаса Сервелат Столичный, Вязанка фиброуз в/у, ПОКОМ</t>
  </si>
  <si>
    <t>Колбаса Швейцарская 0,17 кг., ШТ., сырокопченая   ПОКОМ</t>
  </si>
  <si>
    <t>Сардельки Нежные, ВЕС.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</si>
  <si>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</si>
  <si>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</si>
  <si>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</si>
  <si>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</si>
  <si>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</si>
  <si>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Салями охотничья, ВЕС. ПОКОМ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</si>
  <si>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</si>
  <si>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</si>
  <si>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</si>
  <si>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</si>
  <si>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</si>
  <si>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</si>
  <si>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Бух. Код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</si>
  <si>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</si>
  <si>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</si>
  <si>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Колбаса Докторская Особая ТМ Особый рецепт, ВЕС 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</si>
  <si>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</si>
  <si>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</si>
  <si>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Русская по-стародворски, 0,5 кг.  ПОКОМ</t>
  </si>
  <si>
    <t>012</t>
  </si>
  <si>
    <t xml:space="preserve">БП-16026   </t>
  </si>
  <si>
    <t>018</t>
  </si>
  <si>
    <t xml:space="preserve">БП-15798   </t>
  </si>
  <si>
    <t>237</t>
  </si>
  <si>
    <t xml:space="preserve">БП-15874   </t>
  </si>
  <si>
    <t>231</t>
  </si>
  <si>
    <t xml:space="preserve">БП-15785   </t>
  </si>
  <si>
    <t>264</t>
  </si>
  <si>
    <t>БП-15787</t>
  </si>
  <si>
    <t>060</t>
  </si>
  <si>
    <t xml:space="preserve">БП-16048   </t>
  </si>
  <si>
    <t>253</t>
  </si>
  <si>
    <t>БП-17019</t>
  </si>
  <si>
    <t>244</t>
  </si>
  <si>
    <t xml:space="preserve">БП-15789   </t>
  </si>
  <si>
    <t>220</t>
  </si>
  <si>
    <t xml:space="preserve">БП-15782   </t>
  </si>
  <si>
    <t>БП-21139</t>
  </si>
  <si>
    <t xml:space="preserve">БП-15788   </t>
  </si>
  <si>
    <t>251</t>
  </si>
  <si>
    <t xml:space="preserve">БП-16104   </t>
  </si>
  <si>
    <t>БП-20449</t>
  </si>
  <si>
    <t>БП-20450</t>
  </si>
  <si>
    <t>БП-20487</t>
  </si>
  <si>
    <t>200</t>
  </si>
  <si>
    <t>БП-17483</t>
  </si>
  <si>
    <t>215</t>
  </si>
  <si>
    <t>БП-17449</t>
  </si>
  <si>
    <t>057</t>
  </si>
  <si>
    <t>БП-17515</t>
  </si>
  <si>
    <t>059</t>
  </si>
  <si>
    <t xml:space="preserve">БП-15765   </t>
  </si>
  <si>
    <t>064</t>
  </si>
  <si>
    <t>БП-17709</t>
  </si>
  <si>
    <t>229</t>
  </si>
  <si>
    <t>БП-17450</t>
  </si>
  <si>
    <t>239</t>
  </si>
  <si>
    <t>БП-20175</t>
  </si>
  <si>
    <t>240</t>
  </si>
  <si>
    <t xml:space="preserve">БП-16033   </t>
  </si>
  <si>
    <t>083</t>
  </si>
  <si>
    <t xml:space="preserve">БП-16034   </t>
  </si>
  <si>
    <t>247</t>
  </si>
  <si>
    <t xml:space="preserve">БП-15791   </t>
  </si>
  <si>
    <t>255</t>
  </si>
  <si>
    <t>БП-20611</t>
  </si>
  <si>
    <t xml:space="preserve">БП-16101   </t>
  </si>
  <si>
    <t>040</t>
  </si>
  <si>
    <t>БП-20001</t>
  </si>
  <si>
    <t>226</t>
  </si>
  <si>
    <t>БП-20067</t>
  </si>
  <si>
    <t>071</t>
  </si>
  <si>
    <t xml:space="preserve">БП-16038   </t>
  </si>
  <si>
    <t>072</t>
  </si>
  <si>
    <t>БП-16130</t>
  </si>
  <si>
    <t>011</t>
  </si>
  <si>
    <t xml:space="preserve">БП-16102   </t>
  </si>
  <si>
    <t>Вес, кг</t>
  </si>
  <si>
    <t xml:space="preserve">БП-16126   </t>
  </si>
  <si>
    <t>065</t>
  </si>
  <si>
    <t xml:space="preserve">БП-16127   </t>
  </si>
  <si>
    <t>Сумма, руб</t>
  </si>
  <si>
    <t>ИТОГО:</t>
  </si>
  <si>
    <t>ЗАКАЗ</t>
  </si>
  <si>
    <t>Колбаса Докторская по-стародворски Фирменная 0.5 кг, ПОКОМ</t>
  </si>
  <si>
    <t>Сосиски Баварские Бавария Весовые п/а  Стародворье</t>
  </si>
  <si>
    <t>БП-21161</t>
  </si>
  <si>
    <t>Прайс Гурджий</t>
  </si>
  <si>
    <t>Гурджий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</si>
  <si>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</si>
  <si>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</si>
  <si>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</si>
  <si>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</si>
  <si>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Филейбургская с душистым чесноком,ВЕС, ТМ Баварушка ПОКОМ</t>
  </si>
  <si>
    <t>БП-22586</t>
  </si>
  <si>
    <t>Ветчина Филейская ВЕС ТМ  Вязанка ТС Столичная  ПОКОМ</t>
  </si>
  <si>
    <t>312</t>
  </si>
  <si>
    <t>Ветчина Филейская ТМ Вязанка Столичная 0,45 кг ПОКОМ</t>
  </si>
  <si>
    <t>324</t>
  </si>
  <si>
    <t>БП-22633</t>
  </si>
  <si>
    <t>Колбаса вареная Молокуша 0,45кг ТМ Вязанка  ПОКОМ</t>
  </si>
  <si>
    <t>322</t>
  </si>
  <si>
    <t>БП-22628</t>
  </si>
  <si>
    <t>Колбаса Сервелат Пражский ТМ Зареченские, ВЕС ПОКОМ</t>
  </si>
  <si>
    <t>321</t>
  </si>
  <si>
    <t>БП-22629</t>
  </si>
  <si>
    <t>317</t>
  </si>
  <si>
    <t>БП-22617</t>
  </si>
  <si>
    <t>Колбаса Сервелат Рижский ТМ Зареченские, ВЕС  ПОКОМ</t>
  </si>
  <si>
    <t>333</t>
  </si>
  <si>
    <t>БП-16094</t>
  </si>
  <si>
    <t>Колбаса Нежная ТМ Зареченские ВЕС  ПОКОМ</t>
  </si>
  <si>
    <t>316</t>
  </si>
  <si>
    <t>БП-22616</t>
  </si>
  <si>
    <t>Колбаса вареная Молокуша ТМ Вязанка ВЕС, ПОКОМ</t>
  </si>
  <si>
    <t>315</t>
  </si>
  <si>
    <t>БП-22615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</si>
  <si>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</si>
  <si>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</si>
  <si>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Гурджий 05.09.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</si>
</sst>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C3EBF3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55">
    <xf numFmtId="0" fontId="0" fillId="0" borderId="0" xfId="0"/>
    <xf numFmtId="0" fontId="0" fillId="0" borderId="0" xfId="0" applyBorder="1"/>
    <xf numFmtId="49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24" borderId="0" xfId="0" applyNumberFormat="1" applyFill="1"/>
    <xf numFmtId="0" fontId="39" fillId="0" borderId="0" xfId="0" applyFont="1" applyAlignment="1">
      <alignment horizontal="center" vertical="center" wrapText="1"/>
    </xf>
    <xf numFmtId="49" fontId="32" fillId="0" borderId="15" xfId="0" applyNumberFormat="1" applyFont="1" applyBorder="1" applyAlignment="1">
      <alignment horizontal="center" vertical="center"/>
    </xf>
    <xf numFmtId="49" fontId="32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2" fontId="43" fillId="0" borderId="0" xfId="0" applyNumberFormat="1" applyFont="1"/>
    <xf numFmtId="0" fontId="40" fillId="28" borderId="13" xfId="0" applyFont="1" applyFill="1" applyBorder="1" applyAlignment="1">
      <alignment horizontal="center" vertical="center"/>
    </xf>
    <xf numFmtId="168" fontId="38" fillId="26" borderId="15" xfId="0" applyNumberFormat="1" applyFont="1" applyFill="1" applyBorder="1" applyAlignment="1">
      <alignment horizontal="center" vertical="center"/>
    </xf>
    <xf numFmtId="168" fontId="45" fillId="27" borderId="16" xfId="0" applyNumberFormat="1" applyFont="1" applyFill="1" applyBorder="1" applyAlignment="1">
      <alignment horizontal="center" vertical="center"/>
    </xf>
    <xf numFmtId="168" fontId="38" fillId="26" borderId="19" xfId="0" applyNumberFormat="1" applyFont="1" applyFill="1" applyBorder="1" applyAlignment="1">
      <alignment horizontal="center" vertical="center"/>
    </xf>
    <xf numFmtId="168" fontId="45" fillId="27" borderId="20" xfId="0" applyNumberFormat="1" applyFont="1" applyFill="1" applyBorder="1" applyAlignment="1">
      <alignment horizontal="center" vertical="center"/>
    </xf>
    <xf numFmtId="1" fontId="38" fillId="26" borderId="15" xfId="0" applyNumberFormat="1" applyFont="1" applyFill="1" applyBorder="1" applyAlignment="1">
      <alignment horizontal="center" vertical="center"/>
    </xf>
    <xf numFmtId="0" fontId="0" fillId="0" borderId="21" xfId="0" applyBorder="1"/>
    <xf numFmtId="0" fontId="0" fillId="0" borderId="0" xfId="0" applyBorder="1" applyAlignment="1"/>
    <xf numFmtId="0" fontId="36" fillId="0" borderId="20" xfId="1953" applyNumberFormat="1" applyFont="1" applyBorder="1" applyAlignment="1">
      <alignment horizontal="center" vertical="center" wrapText="1"/>
    </xf>
    <xf numFmtId="0" fontId="36" fillId="0" borderId="16" xfId="1953" applyNumberFormat="1" applyFont="1" applyBorder="1" applyAlignment="1">
      <alignment horizontal="center" vertical="center" wrapText="1"/>
    </xf>
    <xf numFmtId="167" fontId="42" fillId="0" borderId="10" xfId="0" applyNumberFormat="1" applyFont="1" applyBorder="1" applyAlignment="1">
      <alignment horizontal="center" vertical="center"/>
    </xf>
    <xf numFmtId="167" fontId="42" fillId="0" borderId="11" xfId="0" applyNumberFormat="1" applyFont="1" applyBorder="1" applyAlignment="1">
      <alignment horizontal="center" vertical="center"/>
    </xf>
    <xf numFmtId="0" fontId="39" fillId="24" borderId="17" xfId="1952" applyNumberFormat="1" applyFont="1" applyFill="1" applyBorder="1" applyAlignment="1">
      <alignment horizontal="center" vertical="center"/>
    </xf>
    <xf numFmtId="2" fontId="39" fillId="24" borderId="17" xfId="1952" applyNumberFormat="1" applyFont="1" applyFill="1" applyBorder="1" applyAlignment="1">
      <alignment horizontal="center" vertical="center"/>
    </xf>
    <xf numFmtId="167" fontId="32" fillId="0" borderId="22" xfId="0" applyNumberFormat="1" applyFont="1" applyBorder="1" applyAlignment="1">
      <alignment horizontal="center" vertical="center"/>
    </xf>
    <xf numFmtId="167" fontId="32" fillId="24" borderId="22" xfId="0" applyNumberFormat="1" applyFont="1" applyFill="1" applyBorder="1" applyAlignment="1">
      <alignment horizontal="center" vertical="center"/>
    </xf>
    <xf numFmtId="167" fontId="32" fillId="0" borderId="23" xfId="0" applyNumberFormat="1" applyFont="1" applyBorder="1" applyAlignment="1">
      <alignment horizontal="center" vertical="center"/>
    </xf>
    <xf numFmtId="167" fontId="32" fillId="24" borderId="23" xfId="0" applyNumberFormat="1" applyFont="1" applyFill="1" applyBorder="1" applyAlignment="1">
      <alignment horizontal="center" vertical="center"/>
    </xf>
    <xf numFmtId="0" fontId="39" fillId="24" borderId="25" xfId="1952" applyFont="1" applyFill="1" applyBorder="1" applyAlignment="1">
      <alignment horizontal="center" vertical="center"/>
    </xf>
    <xf numFmtId="0" fontId="39" fillId="24" borderId="26" xfId="1952" applyFont="1" applyFill="1" applyBorder="1" applyAlignment="1">
      <alignment horizontal="center" vertical="center"/>
    </xf>
    <xf numFmtId="0" fontId="39" fillId="24" borderId="17" xfId="1952" applyFont="1" applyFill="1" applyBorder="1" applyAlignment="1">
      <alignment horizontal="center" vertical="center"/>
    </xf>
    <xf numFmtId="0" fontId="34" fillId="28" borderId="14" xfId="0" applyFont="1" applyFill="1" applyBorder="1" applyAlignment="1">
      <alignment horizontal="center" vertical="center" wrapText="1"/>
    </xf>
    <xf numFmtId="167" fontId="33" fillId="28" borderId="27" xfId="0" applyNumberFormat="1" applyFont="1" applyFill="1" applyBorder="1" applyAlignment="1">
      <alignment horizontal="center" vertical="center" wrapText="1"/>
    </xf>
    <xf numFmtId="49" fontId="33" fillId="28" borderId="28" xfId="0" applyNumberFormat="1" applyFont="1" applyFill="1" applyBorder="1" applyAlignment="1">
      <alignment horizontal="center" vertical="center" wrapText="1"/>
    </xf>
    <xf numFmtId="0" fontId="33" fillId="28" borderId="24" xfId="0" applyFont="1" applyFill="1" applyBorder="1" applyAlignment="1">
      <alignment horizontal="center" vertical="center" wrapText="1"/>
    </xf>
    <xf numFmtId="167" fontId="33" fillId="28" borderId="14" xfId="0" applyNumberFormat="1" applyFont="1" applyFill="1" applyBorder="1" applyAlignment="1">
      <alignment horizontal="center" vertical="center" wrapText="1"/>
    </xf>
    <xf numFmtId="0" fontId="35" fillId="0" borderId="10" xfId="1952" applyFont="1" applyFill="1" applyBorder="1" applyAlignment="1">
      <alignment horizontal="left" vertical="center" wrapText="1"/>
    </xf>
    <xf numFmtId="0" fontId="35" fillId="0" borderId="11" xfId="1952" applyFont="1" applyFill="1" applyBorder="1" applyAlignment="1">
      <alignment horizontal="left" vertical="center" wrapText="1"/>
    </xf>
    <xf numFmtId="0" fontId="33" fillId="26" borderId="18" xfId="0" applyNumberFormat="1" applyFont="1" applyFill="1" applyBorder="1" applyAlignment="1">
      <alignment horizontal="center" vertical="center" wrapText="1"/>
    </xf>
    <xf numFmtId="2" fontId="44" fillId="25" borderId="12" xfId="0" applyNumberFormat="1" applyFont="1" applyFill="1" applyBorder="1" applyAlignment="1">
      <alignment horizontal="center" vertical="center" wrapText="1"/>
    </xf>
    <xf numFmtId="0" fontId="35" fillId="24" borderId="11" xfId="1952" applyNumberFormat="1" applyFont="1" applyFill="1" applyBorder="1" applyAlignment="1">
      <alignment horizontal="left" vertical="top" wrapText="1"/>
    </xf>
    <xf numFmtId="0" fontId="35" fillId="24" borderId="11" xfId="1952" applyFont="1" applyFill="1" applyBorder="1" applyAlignment="1">
      <alignment horizontal="left" vertical="center" wrapText="1"/>
    </xf>
    <xf numFmtId="1" fontId="38" fillId="26" borderId="19" xfId="0" applyNumberFormat="1" applyFont="1" applyFill="1" applyBorder="1" applyAlignment="1">
      <alignment horizontal="center" vertical="center"/>
    </xf>
    <xf numFmtId="0" fontId="39" fillId="24" borderId="0" xfId="1952" applyNumberFormat="1" applyFont="1" applyFill="1" applyBorder="1" applyAlignment="1">
      <alignment horizontal="center" vertical="center"/>
    </xf>
    <xf numFmtId="168" fontId="41" fillId="26" borderId="31" xfId="0" applyNumberFormat="1" applyFont="1" applyFill="1" applyBorder="1" applyAlignment="1">
      <alignment horizontal="center" vertical="center"/>
    </xf>
    <xf numFmtId="168" fontId="46" fillId="27" borderId="32" xfId="0" applyNumberFormat="1" applyFont="1" applyFill="1" applyBorder="1" applyAlignment="1">
      <alignment horizontal="center" vertical="center"/>
    </xf>
    <xf numFmtId="167" fontId="41" fillId="25" borderId="14" xfId="0" applyNumberFormat="1" applyFont="1" applyFill="1" applyBorder="1" applyAlignment="1">
      <alignment horizontal="center" vertical="center"/>
    </xf>
    <xf numFmtId="0" fontId="41" fillId="29" borderId="22" xfId="0" applyFont="1" applyFill="1" applyBorder="1" applyAlignment="1">
      <alignment horizontal="right" vertical="top" wrapText="1"/>
    </xf>
    <xf numFmtId="0" fontId="39" fillId="29" borderId="22" xfId="0" applyFont="1" applyFill="1" applyBorder="1" applyAlignment="1">
      <alignment horizontal="center" vertical="center" wrapText="1"/>
    </xf>
    <xf numFmtId="0" fontId="37" fillId="25" borderId="30" xfId="1953" applyNumberFormat="1" applyFont="1" applyFill="1" applyBorder="1" applyAlignment="1">
      <alignment horizontal="right" vertical="center" wrapText="1"/>
    </xf>
    <xf numFmtId="0" fontId="37" fillId="25" borderId="29" xfId="1953" applyNumberFormat="1" applyFont="1" applyFill="1" applyBorder="1" applyAlignment="1">
      <alignment horizontal="right" vertical="center" wrapText="1"/>
    </xf>
    <xf numFmtId="167" fontId="34" fillId="29" borderId="22" xfId="0" applyNumberFormat="1" applyFont="1" applyFill="1" applyBorder="1" applyAlignment="1">
      <alignment horizontal="left"/>
    </xf>
    <xf numFmtId="0" fontId="35" fillId="24" borderId="10" xfId="1952" applyNumberFormat="1" applyFont="1" applyFill="1" applyBorder="1" applyAlignment="1">
      <alignment horizontal="left" vertical="top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B1:K47"/>
  <sheetViews>
    <sheetView tabSelected="1" zoomScale="68" zoomScaleNormal="68" workbookViewId="0">
      <pane ySplit="2" topLeftCell="A3" activePane="bottomLeft" state="frozen"/>
      <selection pane="bottomLeft" activeCell="B4" sqref="B4:B24"/>
    </sheetView>
  </sheetViews>
  <sheetFormatPr defaultRowHeight="18.75" x14ac:dyDescent="0.25"/>
  <cols>
    <col min="1" max="1" width="3.85546875" customWidth="1"/>
    <col min="2" max="2" width="133.5703125" style="10" customWidth="1"/>
    <col min="3" max="3" width="12.140625" style="7" hidden="1" customWidth="1"/>
    <col min="4" max="4" width="13.42578125" style="3" customWidth="1"/>
    <col min="5" max="5" width="12.85546875" style="2" hidden="1" customWidth="1"/>
    <col min="6" max="6" width="14.28515625" hidden="1" customWidth="1"/>
    <col min="7" max="7" width="17.7109375" style="6" customWidth="1"/>
    <col min="8" max="8" width="17.7109375" style="11" customWidth="1"/>
    <col min="9" max="9" width="21.42578125" style="3" customWidth="1"/>
  </cols>
  <sheetData>
    <row r="1" spans="2:11" ht="19.5" thickBot="1" x14ac:dyDescent="0.3">
      <c r="B1" s="10" t="s">
        <v>130</v>
      </c>
      <c r="I1" s="4" t="s">
        <v>99</v>
      </c>
    </row>
    <row r="2" spans="2:11" ht="42.75" thickBot="1" x14ac:dyDescent="0.3">
      <c r="B2" s="33" t="s">
        <v>21</v>
      </c>
      <c r="C2" s="12"/>
      <c r="D2" s="34" t="s">
        <v>98</v>
      </c>
      <c r="E2" s="35" t="s">
        <v>22</v>
      </c>
      <c r="F2" s="36" t="s">
        <v>23</v>
      </c>
      <c r="G2" s="40" t="s">
        <v>94</v>
      </c>
      <c r="H2" s="41" t="s">
        <v>88</v>
      </c>
      <c r="I2" s="37" t="s">
        <v>92</v>
      </c>
      <c r="J2" s="1"/>
      <c r="K2" s="1"/>
    </row>
    <row r="3" spans="2:11" ht="26.25" x14ac:dyDescent="0.25">
      <c r="B3" s="38" t="s">
        <v>17</v>
      </c>
      <c r="C3" s="30">
        <v>0.5</v>
      </c>
      <c r="D3" s="28">
        <v>138.66999999999999</v>
      </c>
      <c r="E3" s="9" t="s">
        <v>40</v>
      </c>
      <c r="F3" s="20" t="s">
        <v>41</v>
      </c>
      <c r="G3" s="44">
        <v>200</v>
      </c>
      <c r="H3" s="16">
        <f t="shared" ref="H3:H45" si="0">C3*G3</f>
        <v>100</v>
      </c>
      <c r="I3" s="22">
        <f t="shared" ref="I3:I45" si="1">D3*G3</f>
        <v>27733.999999999996</v>
      </c>
      <c r="J3" s="1"/>
      <c r="K3" s="1"/>
    </row>
    <row r="4" spans="2:11" ht="26.25" x14ac:dyDescent="0.25">
      <c r="B4" s="43" t="s">
        <v>106</v>
      </c>
      <c r="C4" s="31">
        <v>1</v>
      </c>
      <c r="D4" s="26">
        <v>241.18</v>
      </c>
      <c r="E4" s="8" t="s">
        <v>107</v>
      </c>
      <c r="F4" s="21" t="s">
        <v>105</v>
      </c>
      <c r="G4" s="13">
        <v>500</v>
      </c>
      <c r="H4" s="14">
        <f t="shared" si="0"/>
        <v>500</v>
      </c>
      <c r="I4" s="23">
        <f t="shared" si="1"/>
        <v>120590</v>
      </c>
      <c r="J4" s="1"/>
    </row>
    <row r="5" spans="2:11" ht="26.25" x14ac:dyDescent="0.25">
      <c r="B5" s="43" t="s">
        <v>108</v>
      </c>
      <c r="C5" s="32">
        <v>0.45</v>
      </c>
      <c r="D5" s="26">
        <v>182.58</v>
      </c>
      <c r="E5" s="8" t="s">
        <v>109</v>
      </c>
      <c r="F5" s="21" t="s">
        <v>110</v>
      </c>
      <c r="G5" s="17">
        <v>250</v>
      </c>
      <c r="H5" s="14">
        <f t="shared" si="0"/>
        <v>112.5</v>
      </c>
      <c r="I5" s="23">
        <f t="shared" si="1"/>
        <v>45645</v>
      </c>
      <c r="J5" s="1"/>
      <c r="K5" s="1"/>
    </row>
    <row r="6" spans="2:11" ht="26.25" x14ac:dyDescent="0.25">
      <c r="B6" s="43" t="s">
        <v>125</v>
      </c>
      <c r="C6" s="32">
        <v>1</v>
      </c>
      <c r="D6" s="27">
        <v>234.48</v>
      </c>
      <c r="E6" s="8" t="s">
        <v>126</v>
      </c>
      <c r="F6" s="21" t="s">
        <v>127</v>
      </c>
      <c r="G6" s="13">
        <v>200</v>
      </c>
      <c r="H6" s="14">
        <f t="shared" si="0"/>
        <v>200</v>
      </c>
      <c r="I6" s="23">
        <f t="shared" si="1"/>
        <v>46896</v>
      </c>
      <c r="J6" s="1"/>
      <c r="K6" s="1"/>
    </row>
    <row r="7" spans="2:11" ht="29.25" customHeight="1" x14ac:dyDescent="0.25">
      <c r="B7" s="43" t="s">
        <v>19</v>
      </c>
      <c r="C7" s="32">
        <v>1</v>
      </c>
      <c r="D7" s="26">
        <v>266.49</v>
      </c>
      <c r="E7" s="8" t="s">
        <v>44</v>
      </c>
      <c r="F7" s="21" t="s">
        <v>45</v>
      </c>
      <c r="G7" s="13">
        <v>200</v>
      </c>
      <c r="H7" s="14">
        <f t="shared" si="0"/>
        <v>200</v>
      </c>
      <c r="I7" s="23">
        <f t="shared" si="1"/>
        <v>53298</v>
      </c>
      <c r="J7" s="1"/>
      <c r="K7" s="1"/>
    </row>
    <row r="8" spans="2:11" ht="26.25" x14ac:dyDescent="0.25">
      <c r="B8" s="43" t="s">
        <v>129</v>
      </c>
      <c r="C8" s="32">
        <v>1</v>
      </c>
      <c r="D8" s="26">
        <v>203.07</v>
      </c>
      <c r="E8" s="8" t="s">
        <v>46</v>
      </c>
      <c r="F8" s="21" t="s">
        <v>47</v>
      </c>
      <c r="G8" s="13">
        <v>200</v>
      </c>
      <c r="H8" s="14">
        <f t="shared" si="0"/>
        <v>200</v>
      </c>
      <c r="I8" s="23">
        <f t="shared" si="1"/>
        <v>40614</v>
      </c>
      <c r="J8" s="1"/>
    </row>
    <row r="9" spans="2:11" ht="26.25" x14ac:dyDescent="0.25">
      <c r="B9" s="43" t="s">
        <v>128</v>
      </c>
      <c r="C9" s="32">
        <v>1</v>
      </c>
      <c r="D9" s="26">
        <v>203.07</v>
      </c>
      <c r="E9" s="8" t="s">
        <v>36</v>
      </c>
      <c r="F9" s="21" t="s">
        <v>37</v>
      </c>
      <c r="G9" s="13">
        <v>100</v>
      </c>
      <c r="H9" s="14">
        <f t="shared" si="0"/>
        <v>100</v>
      </c>
      <c r="I9" s="23">
        <f t="shared" si="1"/>
        <v>20307</v>
      </c>
      <c r="J9" s="1"/>
    </row>
    <row r="10" spans="2:11" ht="26.25" x14ac:dyDescent="0.25">
      <c r="B10" s="43" t="s">
        <v>100</v>
      </c>
      <c r="C10" s="32">
        <v>1</v>
      </c>
      <c r="D10" s="26">
        <v>229.75</v>
      </c>
      <c r="E10" s="8" t="s">
        <v>38</v>
      </c>
      <c r="F10" s="21" t="s">
        <v>39</v>
      </c>
      <c r="G10" s="13">
        <v>100</v>
      </c>
      <c r="H10" s="14">
        <f t="shared" si="0"/>
        <v>100</v>
      </c>
      <c r="I10" s="23">
        <f t="shared" si="1"/>
        <v>22975</v>
      </c>
      <c r="J10" s="1"/>
    </row>
    <row r="11" spans="2:11" ht="27" thickBot="1" x14ac:dyDescent="0.3">
      <c r="B11" s="43" t="s">
        <v>101</v>
      </c>
      <c r="C11" s="32">
        <v>1</v>
      </c>
      <c r="D11" s="26">
        <v>232.05</v>
      </c>
      <c r="E11" s="8"/>
      <c r="F11" s="21" t="s">
        <v>77</v>
      </c>
      <c r="G11" s="13">
        <v>100</v>
      </c>
      <c r="H11" s="14">
        <f t="shared" si="0"/>
        <v>100</v>
      </c>
      <c r="I11" s="23">
        <f t="shared" si="1"/>
        <v>23205</v>
      </c>
      <c r="J11" s="1"/>
    </row>
    <row r="12" spans="2:11" ht="26.25" x14ac:dyDescent="0.25">
      <c r="B12" s="43" t="s">
        <v>25</v>
      </c>
      <c r="C12" s="30">
        <v>1</v>
      </c>
      <c r="D12" s="26">
        <v>288.02999999999997</v>
      </c>
      <c r="E12" s="8">
        <v>243</v>
      </c>
      <c r="F12" s="21" t="s">
        <v>49</v>
      </c>
      <c r="G12" s="13">
        <v>150</v>
      </c>
      <c r="H12" s="14">
        <f t="shared" si="0"/>
        <v>150</v>
      </c>
      <c r="I12" s="23">
        <f t="shared" si="1"/>
        <v>43204.499999999993</v>
      </c>
      <c r="J12" s="1"/>
    </row>
    <row r="13" spans="2:11" ht="26.25" x14ac:dyDescent="0.25">
      <c r="B13" s="43" t="s">
        <v>24</v>
      </c>
      <c r="C13" s="32">
        <v>1</v>
      </c>
      <c r="D13" s="26">
        <v>275.97000000000003</v>
      </c>
      <c r="E13" s="8">
        <v>266</v>
      </c>
      <c r="F13" s="21" t="s">
        <v>48</v>
      </c>
      <c r="G13" s="13">
        <v>30</v>
      </c>
      <c r="H13" s="14">
        <f t="shared" si="0"/>
        <v>30</v>
      </c>
      <c r="I13" s="23">
        <f t="shared" si="1"/>
        <v>8279.1</v>
      </c>
      <c r="J13" s="1"/>
    </row>
    <row r="14" spans="2:11" ht="26.25" x14ac:dyDescent="0.25">
      <c r="B14" s="43" t="s">
        <v>96</v>
      </c>
      <c r="C14" s="32">
        <v>1</v>
      </c>
      <c r="D14" s="26">
        <v>209.64</v>
      </c>
      <c r="E14" s="8" t="s">
        <v>50</v>
      </c>
      <c r="F14" s="21" t="s">
        <v>51</v>
      </c>
      <c r="G14" s="13">
        <v>100</v>
      </c>
      <c r="H14" s="14">
        <f t="shared" si="0"/>
        <v>100</v>
      </c>
      <c r="I14" s="23">
        <f t="shared" si="1"/>
        <v>20964</v>
      </c>
      <c r="J14" s="1"/>
    </row>
    <row r="15" spans="2:11" ht="27" thickBot="1" x14ac:dyDescent="0.3">
      <c r="B15" s="42" t="s">
        <v>11</v>
      </c>
      <c r="C15" s="24">
        <v>1</v>
      </c>
      <c r="D15" s="27">
        <v>179.74</v>
      </c>
      <c r="E15" s="8" t="s">
        <v>75</v>
      </c>
      <c r="F15" s="21" t="s">
        <v>76</v>
      </c>
      <c r="G15" s="13">
        <v>50</v>
      </c>
      <c r="H15" s="14">
        <f t="shared" si="0"/>
        <v>50</v>
      </c>
      <c r="I15" s="23">
        <f t="shared" si="1"/>
        <v>8987</v>
      </c>
      <c r="J15" s="1"/>
    </row>
    <row r="16" spans="2:11" ht="26.25" customHeight="1" x14ac:dyDescent="0.25">
      <c r="B16" s="54" t="s">
        <v>0</v>
      </c>
      <c r="C16" s="45">
        <v>1</v>
      </c>
      <c r="D16" s="29">
        <v>232.16</v>
      </c>
      <c r="E16" s="9" t="s">
        <v>55</v>
      </c>
      <c r="F16" s="20" t="s">
        <v>56</v>
      </c>
      <c r="G16" s="15">
        <v>50</v>
      </c>
      <c r="H16" s="16">
        <f t="shared" si="0"/>
        <v>50</v>
      </c>
      <c r="I16" s="22">
        <f t="shared" si="1"/>
        <v>11608</v>
      </c>
      <c r="J16" s="1"/>
    </row>
    <row r="17" spans="2:11" ht="26.25" x14ac:dyDescent="0.25">
      <c r="B17" s="43" t="s">
        <v>26</v>
      </c>
      <c r="C17" s="32">
        <v>1</v>
      </c>
      <c r="D17" s="27">
        <v>149</v>
      </c>
      <c r="E17" s="8">
        <v>219</v>
      </c>
      <c r="F17" s="21" t="s">
        <v>52</v>
      </c>
      <c r="G17" s="13">
        <v>600</v>
      </c>
      <c r="H17" s="14">
        <f t="shared" si="0"/>
        <v>600</v>
      </c>
      <c r="I17" s="23">
        <f t="shared" si="1"/>
        <v>89400</v>
      </c>
      <c r="J17" s="1"/>
    </row>
    <row r="18" spans="2:11" ht="26.25" customHeight="1" x14ac:dyDescent="0.25">
      <c r="B18" s="42" t="s">
        <v>13</v>
      </c>
      <c r="C18" s="24">
        <v>0.4</v>
      </c>
      <c r="D18" s="27">
        <v>176.14</v>
      </c>
      <c r="E18" s="8" t="s">
        <v>78</v>
      </c>
      <c r="F18" s="21" t="s">
        <v>79</v>
      </c>
      <c r="G18" s="17">
        <v>24</v>
      </c>
      <c r="H18" s="14">
        <f t="shared" si="0"/>
        <v>9.6000000000000014</v>
      </c>
      <c r="I18" s="23">
        <f t="shared" si="1"/>
        <v>4227.3599999999997</v>
      </c>
      <c r="J18" s="1"/>
    </row>
    <row r="19" spans="2:11" ht="26.25" customHeight="1" x14ac:dyDescent="0.25">
      <c r="B19" s="43" t="s">
        <v>28</v>
      </c>
      <c r="C19" s="32">
        <v>1</v>
      </c>
      <c r="D19" s="27">
        <v>211</v>
      </c>
      <c r="E19" s="8">
        <v>201</v>
      </c>
      <c r="F19" s="21" t="s">
        <v>54</v>
      </c>
      <c r="G19" s="13">
        <v>1000</v>
      </c>
      <c r="H19" s="14">
        <f t="shared" si="0"/>
        <v>1000</v>
      </c>
      <c r="I19" s="23">
        <f t="shared" si="1"/>
        <v>211000</v>
      </c>
      <c r="J19" s="1"/>
    </row>
    <row r="20" spans="2:11" ht="27" customHeight="1" x14ac:dyDescent="0.25">
      <c r="B20" s="42" t="s">
        <v>103</v>
      </c>
      <c r="C20" s="24">
        <v>1</v>
      </c>
      <c r="D20" s="27">
        <v>374.52</v>
      </c>
      <c r="E20" s="8" t="s">
        <v>120</v>
      </c>
      <c r="F20" s="21" t="s">
        <v>121</v>
      </c>
      <c r="G20" s="13">
        <v>50</v>
      </c>
      <c r="H20" s="14">
        <f t="shared" si="0"/>
        <v>50</v>
      </c>
      <c r="I20" s="23">
        <f t="shared" si="1"/>
        <v>18726</v>
      </c>
      <c r="J20" s="1"/>
      <c r="K20" s="1"/>
    </row>
    <row r="21" spans="2:11" ht="26.25" customHeight="1" x14ac:dyDescent="0.25">
      <c r="B21" s="43" t="s">
        <v>111</v>
      </c>
      <c r="C21" s="32">
        <v>0.45</v>
      </c>
      <c r="D21" s="27">
        <v>155.36000000000001</v>
      </c>
      <c r="E21" s="8" t="s">
        <v>112</v>
      </c>
      <c r="F21" s="21" t="s">
        <v>113</v>
      </c>
      <c r="G21" s="17">
        <v>100</v>
      </c>
      <c r="H21" s="14">
        <f t="shared" si="0"/>
        <v>45</v>
      </c>
      <c r="I21" s="23">
        <f t="shared" si="1"/>
        <v>15536.000000000002</v>
      </c>
      <c r="J21" s="1"/>
      <c r="K21" s="1"/>
    </row>
    <row r="22" spans="2:11" ht="26.25" customHeight="1" x14ac:dyDescent="0.25">
      <c r="B22" s="42" t="s">
        <v>14</v>
      </c>
      <c r="C22" s="24">
        <v>1</v>
      </c>
      <c r="D22" s="27">
        <v>250.2</v>
      </c>
      <c r="E22" s="8" t="s">
        <v>57</v>
      </c>
      <c r="F22" s="21" t="s">
        <v>58</v>
      </c>
      <c r="G22" s="13">
        <v>100</v>
      </c>
      <c r="H22" s="14">
        <f t="shared" si="0"/>
        <v>100</v>
      </c>
      <c r="I22" s="23">
        <f t="shared" si="1"/>
        <v>25020</v>
      </c>
      <c r="J22" s="1"/>
      <c r="K22" s="1"/>
    </row>
    <row r="23" spans="2:11" ht="26.25" customHeight="1" x14ac:dyDescent="0.25">
      <c r="B23" s="42" t="s">
        <v>15</v>
      </c>
      <c r="C23" s="24">
        <v>0.4</v>
      </c>
      <c r="D23" s="27">
        <v>145.28</v>
      </c>
      <c r="E23" s="8" t="s">
        <v>59</v>
      </c>
      <c r="F23" s="21" t="s">
        <v>60</v>
      </c>
      <c r="G23" s="17">
        <v>18</v>
      </c>
      <c r="H23" s="14">
        <f t="shared" si="0"/>
        <v>7.2</v>
      </c>
      <c r="I23" s="23">
        <f t="shared" si="1"/>
        <v>2615.04</v>
      </c>
      <c r="J23" s="1"/>
      <c r="K23" s="1"/>
    </row>
    <row r="24" spans="2:11" ht="26.25" customHeight="1" x14ac:dyDescent="0.25">
      <c r="B24" s="42" t="s">
        <v>95</v>
      </c>
      <c r="C24" s="24">
        <v>0.5</v>
      </c>
      <c r="D24" s="27">
        <v>112.51</v>
      </c>
      <c r="E24" s="8" t="s">
        <v>61</v>
      </c>
      <c r="F24" s="21" t="s">
        <v>62</v>
      </c>
      <c r="G24" s="17">
        <v>100</v>
      </c>
      <c r="H24" s="14">
        <f t="shared" si="0"/>
        <v>50</v>
      </c>
      <c r="I24" s="23">
        <f t="shared" si="1"/>
        <v>11251</v>
      </c>
      <c r="J24" s="1"/>
      <c r="K24" s="1"/>
    </row>
    <row r="25" spans="2:11" ht="26.25" customHeight="1" x14ac:dyDescent="0.25">
      <c r="B25" s="42" t="s">
        <v>1</v>
      </c>
      <c r="C25" s="24">
        <v>1</v>
      </c>
      <c r="D25" s="27">
        <v>805.87</v>
      </c>
      <c r="E25" s="8" t="s">
        <v>80</v>
      </c>
      <c r="F25" s="21" t="s">
        <v>81</v>
      </c>
      <c r="G25" s="13">
        <v>24</v>
      </c>
      <c r="H25" s="14">
        <f t="shared" si="0"/>
        <v>24</v>
      </c>
      <c r="I25" s="23">
        <f t="shared" si="1"/>
        <v>19340.88</v>
      </c>
      <c r="J25" s="1"/>
      <c r="K25" s="1"/>
    </row>
    <row r="26" spans="2:11" ht="26.25" customHeight="1" x14ac:dyDescent="0.25">
      <c r="B26" s="42" t="s">
        <v>2</v>
      </c>
      <c r="C26" s="24">
        <v>1</v>
      </c>
      <c r="D26" s="27">
        <v>243.67</v>
      </c>
      <c r="E26" s="8" t="s">
        <v>65</v>
      </c>
      <c r="F26" s="21" t="s">
        <v>66</v>
      </c>
      <c r="G26" s="13">
        <v>30</v>
      </c>
      <c r="H26" s="14">
        <f t="shared" si="0"/>
        <v>30</v>
      </c>
      <c r="I26" s="23">
        <f t="shared" si="1"/>
        <v>7310.0999999999995</v>
      </c>
      <c r="J26" s="1"/>
      <c r="K26" s="1"/>
    </row>
    <row r="27" spans="2:11" ht="26.25" customHeight="1" x14ac:dyDescent="0.25">
      <c r="B27" s="42" t="s">
        <v>3</v>
      </c>
      <c r="C27" s="24">
        <v>0.4</v>
      </c>
      <c r="D27" s="27">
        <v>135.79</v>
      </c>
      <c r="E27" s="8" t="s">
        <v>63</v>
      </c>
      <c r="F27" s="21" t="s">
        <v>64</v>
      </c>
      <c r="G27" s="17">
        <v>12</v>
      </c>
      <c r="H27" s="14">
        <f t="shared" si="0"/>
        <v>4.8000000000000007</v>
      </c>
      <c r="I27" s="23">
        <f t="shared" si="1"/>
        <v>1629.48</v>
      </c>
      <c r="J27" s="1"/>
      <c r="K27" s="1"/>
    </row>
    <row r="28" spans="2:11" ht="26.25" customHeight="1" x14ac:dyDescent="0.25">
      <c r="B28" s="42" t="s">
        <v>4</v>
      </c>
      <c r="C28" s="24">
        <v>0.5</v>
      </c>
      <c r="D28" s="27">
        <v>112.62</v>
      </c>
      <c r="E28" s="8" t="s">
        <v>90</v>
      </c>
      <c r="F28" s="21" t="s">
        <v>89</v>
      </c>
      <c r="G28" s="17">
        <v>50</v>
      </c>
      <c r="H28" s="14">
        <f t="shared" si="0"/>
        <v>25</v>
      </c>
      <c r="I28" s="23">
        <f t="shared" si="1"/>
        <v>5631</v>
      </c>
      <c r="J28" s="1"/>
      <c r="K28" s="1"/>
    </row>
    <row r="29" spans="2:11" ht="26.25" customHeight="1" x14ac:dyDescent="0.25">
      <c r="B29" s="42" t="s">
        <v>102</v>
      </c>
      <c r="C29" s="24">
        <v>0.5</v>
      </c>
      <c r="D29" s="27">
        <v>130.12</v>
      </c>
      <c r="E29" s="8"/>
      <c r="F29" s="21" t="s">
        <v>91</v>
      </c>
      <c r="G29" s="17">
        <v>50</v>
      </c>
      <c r="H29" s="14">
        <f t="shared" si="0"/>
        <v>25</v>
      </c>
      <c r="I29" s="23">
        <f t="shared" si="1"/>
        <v>6506</v>
      </c>
      <c r="J29" s="1"/>
      <c r="K29" s="1"/>
    </row>
    <row r="30" spans="2:11" s="5" customFormat="1" ht="26.25" customHeight="1" x14ac:dyDescent="0.25">
      <c r="B30" s="42" t="s">
        <v>122</v>
      </c>
      <c r="C30" s="24">
        <v>1</v>
      </c>
      <c r="D30" s="27">
        <v>142.24</v>
      </c>
      <c r="E30" s="8" t="s">
        <v>123</v>
      </c>
      <c r="F30" s="21" t="s">
        <v>124</v>
      </c>
      <c r="G30" s="13">
        <v>200</v>
      </c>
      <c r="H30" s="14">
        <f t="shared" si="0"/>
        <v>200</v>
      </c>
      <c r="I30" s="23">
        <f t="shared" si="1"/>
        <v>28448</v>
      </c>
      <c r="J30" s="19"/>
      <c r="K30" s="19"/>
    </row>
    <row r="31" spans="2:11" ht="26.25" customHeight="1" x14ac:dyDescent="0.25">
      <c r="B31" s="43" t="s">
        <v>27</v>
      </c>
      <c r="C31" s="32">
        <v>1</v>
      </c>
      <c r="D31" s="27">
        <v>150</v>
      </c>
      <c r="E31" s="8">
        <v>235</v>
      </c>
      <c r="F31" s="21" t="s">
        <v>53</v>
      </c>
      <c r="G31" s="13">
        <v>200</v>
      </c>
      <c r="H31" s="14">
        <f t="shared" si="0"/>
        <v>200</v>
      </c>
      <c r="I31" s="23">
        <f t="shared" si="1"/>
        <v>30000</v>
      </c>
      <c r="J31" s="1"/>
    </row>
    <row r="32" spans="2:11" s="5" customFormat="1" ht="26.25" customHeight="1" x14ac:dyDescent="0.25">
      <c r="B32" s="42" t="s">
        <v>29</v>
      </c>
      <c r="C32" s="24">
        <v>0.5</v>
      </c>
      <c r="D32" s="27">
        <v>111.58</v>
      </c>
      <c r="E32" s="8" t="s">
        <v>82</v>
      </c>
      <c r="F32" s="21" t="s">
        <v>83</v>
      </c>
      <c r="G32" s="17">
        <v>100</v>
      </c>
      <c r="H32" s="14">
        <f t="shared" si="0"/>
        <v>50</v>
      </c>
      <c r="I32" s="23">
        <f t="shared" si="1"/>
        <v>11158</v>
      </c>
      <c r="J32" s="19"/>
    </row>
    <row r="33" spans="2:11" s="5" customFormat="1" ht="26.25" customHeight="1" x14ac:dyDescent="0.25">
      <c r="B33" s="42" t="s">
        <v>20</v>
      </c>
      <c r="C33" s="24">
        <v>1</v>
      </c>
      <c r="D33" s="27">
        <v>205.01</v>
      </c>
      <c r="E33" s="8" t="s">
        <v>34</v>
      </c>
      <c r="F33" s="21" t="s">
        <v>35</v>
      </c>
      <c r="G33" s="13">
        <v>100</v>
      </c>
      <c r="H33" s="14">
        <f t="shared" si="0"/>
        <v>100</v>
      </c>
      <c r="I33" s="23">
        <f t="shared" si="1"/>
        <v>20501</v>
      </c>
      <c r="J33" s="19"/>
    </row>
    <row r="34" spans="2:11" ht="26.25" customHeight="1" x14ac:dyDescent="0.25">
      <c r="B34" s="42" t="s">
        <v>5</v>
      </c>
      <c r="C34" s="24">
        <v>0.5</v>
      </c>
      <c r="D34" s="27">
        <v>131.41999999999999</v>
      </c>
      <c r="E34" s="8" t="s">
        <v>84</v>
      </c>
      <c r="F34" s="21" t="s">
        <v>85</v>
      </c>
      <c r="G34" s="17">
        <v>100</v>
      </c>
      <c r="H34" s="14">
        <f t="shared" si="0"/>
        <v>50</v>
      </c>
      <c r="I34" s="23">
        <f t="shared" si="1"/>
        <v>13141.999999999998</v>
      </c>
      <c r="J34" s="1"/>
    </row>
    <row r="35" spans="2:11" ht="26.25" customHeight="1" x14ac:dyDescent="0.25">
      <c r="B35" s="42" t="s">
        <v>6</v>
      </c>
      <c r="C35" s="24">
        <v>1</v>
      </c>
      <c r="D35" s="27">
        <v>301.37</v>
      </c>
      <c r="E35" s="8" t="s">
        <v>67</v>
      </c>
      <c r="F35" s="21" t="s">
        <v>68</v>
      </c>
      <c r="G35" s="13">
        <v>50</v>
      </c>
      <c r="H35" s="14">
        <f t="shared" si="0"/>
        <v>50</v>
      </c>
      <c r="I35" s="23">
        <f t="shared" si="1"/>
        <v>15068.5</v>
      </c>
      <c r="J35" s="1"/>
    </row>
    <row r="36" spans="2:11" s="5" customFormat="1" ht="26.25" customHeight="1" x14ac:dyDescent="0.25">
      <c r="B36" s="42" t="s">
        <v>16</v>
      </c>
      <c r="C36" s="24">
        <v>1</v>
      </c>
      <c r="D36" s="27">
        <v>667.44</v>
      </c>
      <c r="E36" s="8" t="s">
        <v>69</v>
      </c>
      <c r="F36" s="21" t="s">
        <v>70</v>
      </c>
      <c r="G36" s="13">
        <v>24</v>
      </c>
      <c r="H36" s="14">
        <f t="shared" si="0"/>
        <v>24</v>
      </c>
      <c r="I36" s="23">
        <f t="shared" si="1"/>
        <v>16018.560000000001</v>
      </c>
      <c r="J36" s="19"/>
    </row>
    <row r="37" spans="2:11" ht="26.25" customHeight="1" x14ac:dyDescent="0.25">
      <c r="B37" s="42" t="s">
        <v>7</v>
      </c>
      <c r="C37" s="24">
        <v>1</v>
      </c>
      <c r="D37" s="27">
        <v>357.24</v>
      </c>
      <c r="E37" s="8" t="s">
        <v>86</v>
      </c>
      <c r="F37" s="21" t="s">
        <v>87</v>
      </c>
      <c r="G37" s="13">
        <v>42</v>
      </c>
      <c r="H37" s="14">
        <f t="shared" si="0"/>
        <v>42</v>
      </c>
      <c r="I37" s="23">
        <f t="shared" si="1"/>
        <v>15004.08</v>
      </c>
      <c r="J37" s="1"/>
    </row>
    <row r="38" spans="2:11" ht="26.25" x14ac:dyDescent="0.25">
      <c r="B38" s="42" t="s">
        <v>114</v>
      </c>
      <c r="C38" s="24">
        <v>1</v>
      </c>
      <c r="D38" s="27">
        <v>215.58</v>
      </c>
      <c r="E38" s="8" t="s">
        <v>115</v>
      </c>
      <c r="F38" s="21" t="s">
        <v>116</v>
      </c>
      <c r="G38" s="13">
        <v>200</v>
      </c>
      <c r="H38" s="14">
        <f t="shared" si="0"/>
        <v>200</v>
      </c>
      <c r="I38" s="23">
        <f t="shared" si="1"/>
        <v>43116</v>
      </c>
      <c r="J38" s="1"/>
    </row>
    <row r="39" spans="2:11" ht="26.25" customHeight="1" x14ac:dyDescent="0.25">
      <c r="B39" s="42" t="s">
        <v>119</v>
      </c>
      <c r="C39" s="24">
        <v>1</v>
      </c>
      <c r="D39" s="27">
        <v>209.6</v>
      </c>
      <c r="E39" s="8" t="s">
        <v>117</v>
      </c>
      <c r="F39" s="21" t="s">
        <v>118</v>
      </c>
      <c r="G39" s="13">
        <v>800</v>
      </c>
      <c r="H39" s="14">
        <f t="shared" si="0"/>
        <v>800</v>
      </c>
      <c r="I39" s="23">
        <f t="shared" si="1"/>
        <v>167680</v>
      </c>
      <c r="J39" s="1"/>
    </row>
    <row r="40" spans="2:11" s="5" customFormat="1" ht="26.25" customHeight="1" x14ac:dyDescent="0.25">
      <c r="B40" s="42" t="s">
        <v>8</v>
      </c>
      <c r="C40" s="24">
        <v>1</v>
      </c>
      <c r="D40" s="27">
        <v>326.06</v>
      </c>
      <c r="E40" s="8" t="s">
        <v>30</v>
      </c>
      <c r="F40" s="21" t="s">
        <v>31</v>
      </c>
      <c r="G40" s="13">
        <v>100</v>
      </c>
      <c r="H40" s="14">
        <f t="shared" si="0"/>
        <v>100</v>
      </c>
      <c r="I40" s="23">
        <f t="shared" si="1"/>
        <v>32606</v>
      </c>
      <c r="J40" s="19"/>
    </row>
    <row r="41" spans="2:11" ht="26.25" customHeight="1" x14ac:dyDescent="0.25">
      <c r="B41" s="42" t="s">
        <v>104</v>
      </c>
      <c r="C41" s="24">
        <v>1</v>
      </c>
      <c r="D41" s="27">
        <v>279.33</v>
      </c>
      <c r="E41" s="8"/>
      <c r="F41" s="21" t="s">
        <v>97</v>
      </c>
      <c r="G41" s="13">
        <v>30</v>
      </c>
      <c r="H41" s="14">
        <f t="shared" si="0"/>
        <v>30</v>
      </c>
      <c r="I41" s="23">
        <f t="shared" si="1"/>
        <v>8379.9</v>
      </c>
      <c r="J41" s="1"/>
    </row>
    <row r="42" spans="2:11" ht="26.25" customHeight="1" x14ac:dyDescent="0.25">
      <c r="B42" s="42" t="s">
        <v>9</v>
      </c>
      <c r="C42" s="25">
        <v>0.17</v>
      </c>
      <c r="D42" s="27">
        <v>109.92</v>
      </c>
      <c r="E42" s="8" t="s">
        <v>71</v>
      </c>
      <c r="F42" s="21" t="s">
        <v>72</v>
      </c>
      <c r="G42" s="17">
        <v>30</v>
      </c>
      <c r="H42" s="14">
        <f t="shared" si="0"/>
        <v>5.1000000000000005</v>
      </c>
      <c r="I42" s="23">
        <f t="shared" si="1"/>
        <v>3297.6</v>
      </c>
      <c r="J42" s="1"/>
    </row>
    <row r="43" spans="2:11" ht="24.75" customHeight="1" x14ac:dyDescent="0.25">
      <c r="B43" s="42" t="s">
        <v>10</v>
      </c>
      <c r="C43" s="24">
        <v>1</v>
      </c>
      <c r="D43" s="27">
        <v>235.51</v>
      </c>
      <c r="E43" s="8" t="s">
        <v>73</v>
      </c>
      <c r="F43" s="21" t="s">
        <v>74</v>
      </c>
      <c r="G43" s="13">
        <v>20</v>
      </c>
      <c r="H43" s="14">
        <f t="shared" si="0"/>
        <v>20</v>
      </c>
      <c r="I43" s="23">
        <f t="shared" si="1"/>
        <v>4710.2</v>
      </c>
      <c r="J43" s="1"/>
    </row>
    <row r="44" spans="2:11" ht="26.25" x14ac:dyDescent="0.25">
      <c r="B44" s="39" t="s">
        <v>18</v>
      </c>
      <c r="C44" s="32">
        <v>1</v>
      </c>
      <c r="D44" s="27">
        <v>164.5</v>
      </c>
      <c r="E44" s="8" t="s">
        <v>42</v>
      </c>
      <c r="F44" s="21" t="s">
        <v>43</v>
      </c>
      <c r="G44" s="13">
        <v>2000</v>
      </c>
      <c r="H44" s="14">
        <f t="shared" si="0"/>
        <v>2000</v>
      </c>
      <c r="I44" s="23">
        <f t="shared" si="1"/>
        <v>329000</v>
      </c>
      <c r="J44" s="1"/>
    </row>
    <row r="45" spans="2:11" ht="26.25" customHeight="1" thickBot="1" x14ac:dyDescent="0.3">
      <c r="B45" s="42" t="s">
        <v>12</v>
      </c>
      <c r="C45" s="24">
        <v>1</v>
      </c>
      <c r="D45" s="27">
        <v>268.81</v>
      </c>
      <c r="E45" s="8" t="s">
        <v>32</v>
      </c>
      <c r="F45" s="21" t="s">
        <v>33</v>
      </c>
      <c r="G45" s="13">
        <v>50</v>
      </c>
      <c r="H45" s="14">
        <f t="shared" si="0"/>
        <v>50</v>
      </c>
      <c r="I45" s="23">
        <f t="shared" si="1"/>
        <v>13440.5</v>
      </c>
      <c r="J45" s="1"/>
      <c r="K45" s="1"/>
    </row>
    <row r="46" spans="2:11" ht="24.75" customHeight="1" x14ac:dyDescent="0.25">
      <c r="B46" s="51" t="s">
        <v>93</v>
      </c>
      <c r="C46" s="52"/>
      <c r="D46" s="52"/>
      <c r="E46" s="52"/>
      <c r="F46" s="52"/>
      <c r="G46" s="46">
        <f>SUM(G18:G45,G3:G15,G16:G17)</f>
        <v>8434</v>
      </c>
      <c r="H46" s="47">
        <f>SUM(H18:H45,H3:H15,H16:H17)</f>
        <v>7884.2</v>
      </c>
      <c r="I46" s="48">
        <f>SUM(I18:I45,I3:I15,I16:I17)</f>
        <v>1664069.8</v>
      </c>
      <c r="J46" s="18"/>
    </row>
    <row r="47" spans="2:11" ht="26.25" x14ac:dyDescent="0.4">
      <c r="B47" s="49"/>
      <c r="C47" s="50"/>
      <c r="D47" s="53"/>
      <c r="E47" s="53"/>
      <c r="F47" s="53"/>
      <c r="G47" s="53"/>
      <c r="H47" s="53"/>
      <c r="I47" s="53"/>
      <c r="J47" s="1"/>
    </row>
  </sheetData>
  <sortState xmlns:xlrd2="http://schemas.microsoft.com/office/spreadsheetml/2017/richdata2" ref="B18:I45">
    <sortCondition ref="B20:B45"/>
  </sortState>
  <mergeCells count="2">
    <mergeCell ref="B46:F46"/>
    <mergeCell ref="D47:I47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2023-09-05T10:02:40Z</dcterms:modified>
</cp:coreProperties>
</file>