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BF48F60-521A-4A49-9675-614AB936BEF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Лист2!$B$1:$B$19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H17" i="2"/>
  <c r="I16" i="2"/>
  <c r="J17" i="2"/>
  <c r="I13" i="2"/>
  <c r="I14" i="2"/>
  <c r="I15" i="2"/>
  <c r="I9" i="2"/>
  <c r="I10" i="2"/>
  <c r="I5" i="2"/>
  <c r="I7" i="2"/>
  <c r="I11" i="2"/>
  <c r="I12" i="2"/>
  <c r="I8" i="2"/>
  <c r="I3" i="2"/>
  <c r="I4" i="2"/>
  <c r="I6" i="2"/>
  <c r="I17" i="2"/>
</calcChain>
</file>

<file path=xl/sharedStrings.xml><?xml version="1.0" encoding="utf-8"?>
<sst xmlns="http://schemas.openxmlformats.org/spreadsheetml/2006/main" count="65" uniqueCount="65">
  <si>
    <t>Колбаса Русская стародворская, амифлекс 0,5 кг, ТМ Стародворье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</si>
  <si>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</si>
  <si>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</si>
  <si>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Венские, Вязанка ВЕС. ПОКОМ</t>
  </si>
  <si>
    <t>Сосиски Ганноверские   ПОКОМ, кг</t>
  </si>
  <si>
    <t>Наименование</t>
  </si>
  <si>
    <t>Код УТ</t>
  </si>
  <si>
    <t>Бух. Код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</si>
  <si>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</si>
  <si>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</si>
  <si>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Русская по-стародворски, 0,5 кг.  ПОКОМ</t>
  </si>
  <si>
    <t>012</t>
  </si>
  <si>
    <t xml:space="preserve">БП-16026   </t>
  </si>
  <si>
    <t>253</t>
  </si>
  <si>
    <t>БП-17019</t>
  </si>
  <si>
    <t>251</t>
  </si>
  <si>
    <t xml:space="preserve">БП-16104   </t>
  </si>
  <si>
    <t>БП-20450</t>
  </si>
  <si>
    <t>БП-20487</t>
  </si>
  <si>
    <t>250</t>
  </si>
  <si>
    <t>БП-20708</t>
  </si>
  <si>
    <t>015</t>
  </si>
  <si>
    <t xml:space="preserve">БП-15794   </t>
  </si>
  <si>
    <t>071</t>
  </si>
  <si>
    <t xml:space="preserve">БП-16038   </t>
  </si>
  <si>
    <t>072</t>
  </si>
  <si>
    <t>БП-16130</t>
  </si>
  <si>
    <t>Вес, кг</t>
  </si>
  <si>
    <t>Сумма, руб</t>
  </si>
  <si>
    <t>ИТОГО:</t>
  </si>
  <si>
    <t>ЗАКАЗ</t>
  </si>
  <si>
    <t>Сосиски Баварские Бавария Весовые п/а  Стародворье</t>
  </si>
  <si>
    <t>Прайс Гурджий</t>
  </si>
  <si>
    <t>Гурджий</t>
  </si>
  <si>
    <t>102</t>
  </si>
  <si>
    <t>Колбаса Балыковая, Вязанка фиброуз в/у, ВЕС, ТМ Стародворские колбасы</t>
  </si>
  <si>
    <t>Колбаса вареная Филейская ТМ Вязанка ТС Классическая ВЕС  ПОКОМ</t>
  </si>
  <si>
    <t>330</t>
  </si>
  <si>
    <t>БП-22641</t>
  </si>
  <si>
    <t>Ветчина Нежная ТМ Зареченские,большой батон, ВЕС ПОКОМ</t>
  </si>
  <si>
    <t>320</t>
  </si>
  <si>
    <t>БП-22625</t>
  </si>
  <si>
    <t>Колбаса Сервелат Пражский ТМ Зареченские, ВЕС ПОКОМ</t>
  </si>
  <si>
    <t>321</t>
  </si>
  <si>
    <t>БП-22629</t>
  </si>
  <si>
    <t>317</t>
  </si>
  <si>
    <t>БП-22617</t>
  </si>
  <si>
    <t>Колбаса Сервелат Рижский ТМ Зареченские, ВЕС  ПОКОМ</t>
  </si>
  <si>
    <t>333</t>
  </si>
  <si>
    <t>БП-16094</t>
  </si>
  <si>
    <t>234,41</t>
  </si>
  <si>
    <t>264,37</t>
  </si>
  <si>
    <t>код 
завода</t>
  </si>
  <si>
    <t>1835</t>
  </si>
  <si>
    <t>2829</t>
  </si>
  <si>
    <t>2811</t>
  </si>
  <si>
    <t>126</t>
  </si>
  <si>
    <t>64</t>
  </si>
  <si>
    <t>2805</t>
  </si>
  <si>
    <t>2809</t>
  </si>
  <si>
    <t>97</t>
  </si>
  <si>
    <t>227</t>
  </si>
  <si>
    <t>1340</t>
  </si>
  <si>
    <t>Заказ 11.09.23.</t>
  </si>
  <si>
    <t>+2000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</si>
</sst>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rgb="FFFF0000"/>
      <name val="Calibri"/>
      <family val="2"/>
      <charset val="204"/>
      <scheme val="minor"/>
    </font>
    <font>
      <sz val="20"/>
      <color rgb="FFFF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0" fontId="7" fillId="0" borderId="0"/>
  </cellStyleXfs>
  <cellXfs count="44">
    <xf numFmtId="0" fontId="0" fillId="0" borderId="0" xfId="0"/>
    <xf numFmtId="0" fontId="0" fillId="0" borderId="0" xfId="0" applyBorder="1"/>
    <xf numFmtId="49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24" borderId="0" xfId="0" applyNumberFormat="1" applyFill="1"/>
    <xf numFmtId="0" fontId="39" fillId="0" borderId="0" xfId="0" applyFont="1" applyAlignment="1">
      <alignment horizontal="center" vertical="center" wrapText="1"/>
    </xf>
    <xf numFmtId="49" fontId="32" fillId="0" borderId="17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2" fontId="43" fillId="0" borderId="0" xfId="0" applyNumberFormat="1" applyFont="1"/>
    <xf numFmtId="0" fontId="40" fillId="28" borderId="15" xfId="0" applyFont="1" applyFill="1" applyBorder="1" applyAlignment="1">
      <alignment horizontal="center" vertical="center"/>
    </xf>
    <xf numFmtId="168" fontId="38" fillId="26" borderId="17" xfId="0" applyNumberFormat="1" applyFont="1" applyFill="1" applyBorder="1" applyAlignment="1">
      <alignment horizontal="center" vertical="center"/>
    </xf>
    <xf numFmtId="168" fontId="45" fillId="27" borderId="18" xfId="0" applyNumberFormat="1" applyFont="1" applyFill="1" applyBorder="1" applyAlignment="1">
      <alignment horizontal="center" vertical="center"/>
    </xf>
    <xf numFmtId="1" fontId="38" fillId="26" borderId="17" xfId="0" applyNumberFormat="1" applyFont="1" applyFill="1" applyBorder="1" applyAlignment="1">
      <alignment horizontal="center" vertical="center"/>
    </xf>
    <xf numFmtId="168" fontId="41" fillId="26" borderId="20" xfId="0" applyNumberFormat="1" applyFont="1" applyFill="1" applyBorder="1" applyAlignment="1">
      <alignment horizontal="center" vertical="center"/>
    </xf>
    <xf numFmtId="168" fontId="46" fillId="27" borderId="13" xfId="0" applyNumberFormat="1" applyFont="1" applyFill="1" applyBorder="1" applyAlignment="1">
      <alignment horizontal="center" vertical="center"/>
    </xf>
    <xf numFmtId="0" fontId="0" fillId="0" borderId="21" xfId="0" applyBorder="1"/>
    <xf numFmtId="0" fontId="0" fillId="0" borderId="0" xfId="0" applyBorder="1" applyAlignment="1"/>
    <xf numFmtId="0" fontId="36" fillId="0" borderId="18" xfId="1953" applyNumberFormat="1" applyFont="1" applyBorder="1" applyAlignment="1">
      <alignment horizontal="center" vertical="center" wrapText="1"/>
    </xf>
    <xf numFmtId="167" fontId="42" fillId="0" borderId="11" xfId="0" applyNumberFormat="1" applyFont="1" applyBorder="1" applyAlignment="1">
      <alignment horizontal="center" vertical="center"/>
    </xf>
    <xf numFmtId="0" fontId="39" fillId="24" borderId="19" xfId="1952" applyNumberFormat="1" applyFont="1" applyFill="1" applyBorder="1" applyAlignment="1">
      <alignment horizontal="center" vertical="center"/>
    </xf>
    <xf numFmtId="0" fontId="39" fillId="24" borderId="19" xfId="1952" applyFont="1" applyFill="1" applyBorder="1" applyAlignment="1">
      <alignment horizontal="center" vertical="center"/>
    </xf>
    <xf numFmtId="0" fontId="34" fillId="28" borderId="16" xfId="0" applyFont="1" applyFill="1" applyBorder="1" applyAlignment="1">
      <alignment horizontal="center" vertical="center" wrapText="1"/>
    </xf>
    <xf numFmtId="167" fontId="33" fillId="28" borderId="25" xfId="0" applyNumberFormat="1" applyFont="1" applyFill="1" applyBorder="1" applyAlignment="1">
      <alignment horizontal="center" vertical="center" wrapText="1"/>
    </xf>
    <xf numFmtId="49" fontId="33" fillId="28" borderId="26" xfId="0" applyNumberFormat="1" applyFont="1" applyFill="1" applyBorder="1" applyAlignment="1">
      <alignment horizontal="center" vertical="center" wrapText="1"/>
    </xf>
    <xf numFmtId="0" fontId="33" fillId="28" borderId="23" xfId="0" applyFont="1" applyFill="1" applyBorder="1" applyAlignment="1">
      <alignment horizontal="center" vertical="center" wrapText="1"/>
    </xf>
    <xf numFmtId="167" fontId="33" fillId="28" borderId="16" xfId="0" applyNumberFormat="1" applyFont="1" applyFill="1" applyBorder="1" applyAlignment="1">
      <alignment horizontal="center" vertical="center" wrapText="1"/>
    </xf>
    <xf numFmtId="0" fontId="35" fillId="0" borderId="12" xfId="1952" applyFont="1" applyFill="1" applyBorder="1" applyAlignment="1">
      <alignment horizontal="left" vertical="center" wrapText="1"/>
    </xf>
    <xf numFmtId="167" fontId="41" fillId="25" borderId="10" xfId="0" applyNumberFormat="1" applyFont="1" applyFill="1" applyBorder="1" applyAlignment="1">
      <alignment horizontal="center" vertical="center"/>
    </xf>
    <xf numFmtId="0" fontId="33" fillId="26" borderId="20" xfId="0" applyNumberFormat="1" applyFont="1" applyFill="1" applyBorder="1" applyAlignment="1">
      <alignment horizontal="center" vertical="center" wrapText="1"/>
    </xf>
    <xf numFmtId="2" fontId="44" fillId="25" borderId="13" xfId="0" applyNumberFormat="1" applyFont="1" applyFill="1" applyBorder="1" applyAlignment="1">
      <alignment horizontal="center" vertical="center" wrapText="1"/>
    </xf>
    <xf numFmtId="0" fontId="35" fillId="24" borderId="12" xfId="1952" applyNumberFormat="1" applyFont="1" applyFill="1" applyBorder="1" applyAlignment="1">
      <alignment horizontal="left" vertical="top" wrapText="1"/>
    </xf>
    <xf numFmtId="0" fontId="35" fillId="24" borderId="12" xfId="1952" applyFont="1" applyFill="1" applyBorder="1" applyAlignment="1">
      <alignment horizontal="left" vertical="center" wrapText="1"/>
    </xf>
    <xf numFmtId="0" fontId="37" fillId="25" borderId="14" xfId="1953" applyNumberFormat="1" applyFont="1" applyFill="1" applyBorder="1" applyAlignment="1">
      <alignment horizontal="right" vertical="center" wrapText="1"/>
    </xf>
    <xf numFmtId="167" fontId="32" fillId="29" borderId="22" xfId="0" applyNumberFormat="1" applyFont="1" applyFill="1" applyBorder="1" applyAlignment="1">
      <alignment horizontal="center" vertical="center"/>
    </xf>
    <xf numFmtId="0" fontId="33" fillId="28" borderId="27" xfId="0" applyFont="1" applyFill="1" applyBorder="1" applyAlignment="1">
      <alignment horizontal="center" vertical="center" wrapText="1"/>
    </xf>
    <xf numFmtId="0" fontId="36" fillId="0" borderId="24" xfId="1953" applyNumberFormat="1" applyFont="1" applyBorder="1" applyAlignment="1">
      <alignment horizontal="center" vertical="center" wrapText="1"/>
    </xf>
    <xf numFmtId="0" fontId="37" fillId="25" borderId="15" xfId="1953" applyNumberFormat="1" applyFont="1" applyFill="1" applyBorder="1" applyAlignment="1">
      <alignment horizontal="right" vertical="center" wrapText="1"/>
    </xf>
    <xf numFmtId="0" fontId="37" fillId="25" borderId="14" xfId="1953" applyNumberFormat="1" applyFont="1" applyFill="1" applyBorder="1" applyAlignment="1">
      <alignment horizontal="right" vertical="center" wrapText="1"/>
    </xf>
    <xf numFmtId="0" fontId="47" fillId="0" borderId="0" xfId="0" applyFont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49" fontId="47" fillId="0" borderId="0" xfId="0" applyNumberFormat="1" applyFont="1" applyAlignment="1">
      <alignment horizontal="center" vertical="center"/>
    </xf>
    <xf numFmtId="168" fontId="48" fillId="26" borderId="17" xfId="0" applyNumberFormat="1" applyFont="1" applyFill="1" applyBorder="1" applyAlignment="1">
      <alignment horizontal="center" vertical="center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C15DB651-DDC0-49B5-BBE9-E3FA6362221A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B8B8B8"/>
      <color rgb="FFCBCBCB"/>
      <color rgb="FFDEDEDE"/>
      <color rgb="FFDBDBDB"/>
      <color rgb="FFDCDCDC"/>
      <color rgb="FFD5D5D5"/>
      <color rgb="FFEFF6FB"/>
      <color rgb="FFEAF4E4"/>
      <color rgb="FFF0F2FA"/>
      <color rgb="FFF9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AC90-BAF6-4803-AC31-3024B1C02E26}">
  <sheetPr>
    <pageSetUpPr fitToPage="1"/>
  </sheetPr>
  <dimension ref="B1:L18"/>
  <sheetViews>
    <sheetView tabSelected="1" topLeftCell="B1" zoomScale="68" zoomScaleNormal="68" workbookViewId="0">
      <pane ySplit="2" topLeftCell="A3" activePane="bottomLeft" state="frozen"/>
      <selection activeCell="B1" sqref="B1"/>
      <selection pane="bottomLeft" activeCell="R20" sqref="R20"/>
    </sheetView>
  </sheetViews>
  <sheetFormatPr defaultRowHeight="18.75" x14ac:dyDescent="0.25"/>
  <cols>
    <col min="1" max="1" width="3.85546875" customWidth="1"/>
    <col min="2" max="2" width="93.140625" style="9" customWidth="1"/>
    <col min="3" max="3" width="0.28515625" style="7" customWidth="1"/>
    <col min="4" max="4" width="13.42578125" style="3" customWidth="1"/>
    <col min="5" max="5" width="11.42578125" style="2" hidden="1" customWidth="1"/>
    <col min="6" max="7" width="15" hidden="1" customWidth="1"/>
    <col min="8" max="8" width="17.7109375" style="6" customWidth="1"/>
    <col min="9" max="9" width="17.7109375" style="10" customWidth="1"/>
    <col min="10" max="10" width="21.42578125" style="3" customWidth="1"/>
    <col min="12" max="12" width="22.85546875" style="40" customWidth="1"/>
  </cols>
  <sheetData>
    <row r="1" spans="2:12" ht="19.5" thickBot="1" x14ac:dyDescent="0.3">
      <c r="B1" s="9" t="s">
        <v>63</v>
      </c>
      <c r="J1" s="4" t="s">
        <v>33</v>
      </c>
    </row>
    <row r="2" spans="2:12" ht="42.75" thickBot="1" x14ac:dyDescent="0.3">
      <c r="B2" s="23" t="s">
        <v>5</v>
      </c>
      <c r="C2" s="11"/>
      <c r="D2" s="24" t="s">
        <v>32</v>
      </c>
      <c r="E2" s="25" t="s">
        <v>6</v>
      </c>
      <c r="F2" s="26" t="s">
        <v>7</v>
      </c>
      <c r="G2" s="36" t="s">
        <v>52</v>
      </c>
      <c r="H2" s="30" t="s">
        <v>30</v>
      </c>
      <c r="I2" s="31" t="s">
        <v>27</v>
      </c>
      <c r="J2" s="27" t="s">
        <v>28</v>
      </c>
      <c r="K2" s="1"/>
      <c r="L2" s="41"/>
    </row>
    <row r="3" spans="2:12" ht="27" thickBot="1" x14ac:dyDescent="0.3">
      <c r="B3" s="28" t="s">
        <v>31</v>
      </c>
      <c r="C3" s="22">
        <v>1</v>
      </c>
      <c r="D3" s="35">
        <v>209.64000000000001</v>
      </c>
      <c r="E3" s="8" t="s">
        <v>15</v>
      </c>
      <c r="F3" s="19" t="s">
        <v>16</v>
      </c>
      <c r="G3" s="37" t="s">
        <v>53</v>
      </c>
      <c r="H3" s="12">
        <v>100</v>
      </c>
      <c r="I3" s="13">
        <f t="shared" ref="I3:I16" si="0">C3*H3</f>
        <v>100</v>
      </c>
      <c r="J3" s="20">
        <f t="shared" ref="J3:J7" si="1">H3*D3</f>
        <v>20964</v>
      </c>
      <c r="K3" s="1"/>
    </row>
    <row r="4" spans="2:12" ht="47.25" thickBot="1" x14ac:dyDescent="0.3">
      <c r="B4" s="28" t="s">
        <v>36</v>
      </c>
      <c r="C4" s="22">
        <v>1</v>
      </c>
      <c r="D4" s="35" t="s">
        <v>50</v>
      </c>
      <c r="E4" s="8" t="s">
        <v>37</v>
      </c>
      <c r="F4" s="19" t="s">
        <v>38</v>
      </c>
      <c r="G4" s="37" t="s">
        <v>54</v>
      </c>
      <c r="H4" s="12">
        <v>2000</v>
      </c>
      <c r="I4" s="13">
        <f t="shared" si="0"/>
        <v>2000</v>
      </c>
      <c r="J4" s="20">
        <f t="shared" si="1"/>
        <v>468820</v>
      </c>
      <c r="K4" s="1"/>
      <c r="L4" s="41"/>
    </row>
    <row r="5" spans="2:12" ht="26.25" customHeight="1" thickBot="1" x14ac:dyDescent="0.3">
      <c r="B5" s="32" t="s">
        <v>39</v>
      </c>
      <c r="C5" s="21">
        <v>1</v>
      </c>
      <c r="D5" s="35">
        <v>225.27999265111154</v>
      </c>
      <c r="E5" s="8" t="s">
        <v>40</v>
      </c>
      <c r="F5" s="19" t="s">
        <v>41</v>
      </c>
      <c r="G5" s="37" t="s">
        <v>55</v>
      </c>
      <c r="H5" s="12">
        <v>600</v>
      </c>
      <c r="I5" s="13">
        <f t="shared" si="0"/>
        <v>600</v>
      </c>
      <c r="J5" s="20">
        <f t="shared" si="1"/>
        <v>135167.99559066692</v>
      </c>
      <c r="K5" s="1"/>
    </row>
    <row r="6" spans="2:12" ht="26.25" customHeight="1" thickBot="1" x14ac:dyDescent="0.3">
      <c r="B6" s="33" t="s">
        <v>9</v>
      </c>
      <c r="C6" s="22">
        <v>1</v>
      </c>
      <c r="D6" s="35">
        <v>217.33685948707364</v>
      </c>
      <c r="E6" s="8">
        <v>201</v>
      </c>
      <c r="F6" s="19" t="s">
        <v>18</v>
      </c>
      <c r="G6" s="37" t="s">
        <v>56</v>
      </c>
      <c r="H6" s="12">
        <v>600</v>
      </c>
      <c r="I6" s="13">
        <f t="shared" si="0"/>
        <v>600</v>
      </c>
      <c r="J6" s="20">
        <f t="shared" si="1"/>
        <v>130402.11569224419</v>
      </c>
      <c r="K6" s="1"/>
    </row>
    <row r="7" spans="2:12" ht="27" customHeight="1" thickBot="1" x14ac:dyDescent="0.3">
      <c r="B7" s="32" t="s">
        <v>35</v>
      </c>
      <c r="C7" s="21">
        <v>1</v>
      </c>
      <c r="D7" s="35">
        <v>385.76001177982442</v>
      </c>
      <c r="E7" s="8" t="s">
        <v>48</v>
      </c>
      <c r="F7" s="19" t="s">
        <v>49</v>
      </c>
      <c r="G7" s="37" t="s">
        <v>57</v>
      </c>
      <c r="H7" s="12">
        <v>50</v>
      </c>
      <c r="I7" s="13">
        <f t="shared" si="0"/>
        <v>50</v>
      </c>
      <c r="J7" s="20">
        <f t="shared" si="1"/>
        <v>19288.000588991221</v>
      </c>
      <c r="K7" s="1"/>
      <c r="L7" s="41"/>
    </row>
    <row r="8" spans="2:12" ht="26.25" customHeight="1" thickBot="1" x14ac:dyDescent="0.3">
      <c r="B8" s="33" t="s">
        <v>8</v>
      </c>
      <c r="C8" s="22">
        <v>1</v>
      </c>
      <c r="D8" s="35">
        <v>154.49842712338344</v>
      </c>
      <c r="E8" s="8">
        <v>235</v>
      </c>
      <c r="F8" s="19" t="s">
        <v>17</v>
      </c>
      <c r="G8" s="37" t="s">
        <v>34</v>
      </c>
      <c r="H8" s="12">
        <v>200</v>
      </c>
      <c r="I8" s="13">
        <f t="shared" si="0"/>
        <v>200</v>
      </c>
      <c r="J8" s="20">
        <f t="shared" ref="J8:J13" si="2">H8*D8</f>
        <v>30899.685424676689</v>
      </c>
      <c r="K8" s="1"/>
    </row>
    <row r="9" spans="2:12" s="5" customFormat="1" ht="26.25" customHeight="1" thickBot="1" x14ac:dyDescent="0.3">
      <c r="B9" s="32" t="s">
        <v>10</v>
      </c>
      <c r="C9" s="21">
        <v>0.5</v>
      </c>
      <c r="D9" s="35"/>
      <c r="E9" s="8" t="s">
        <v>23</v>
      </c>
      <c r="F9" s="19" t="s">
        <v>24</v>
      </c>
      <c r="G9" s="37">
        <v>0</v>
      </c>
      <c r="H9" s="14">
        <v>100</v>
      </c>
      <c r="I9" s="13">
        <f t="shared" si="0"/>
        <v>50</v>
      </c>
      <c r="J9" s="20">
        <f t="shared" si="2"/>
        <v>0</v>
      </c>
      <c r="K9" s="18"/>
      <c r="L9" s="40"/>
    </row>
    <row r="10" spans="2:12" ht="26.25" customHeight="1" thickBot="1" x14ac:dyDescent="0.3">
      <c r="B10" s="32" t="s">
        <v>0</v>
      </c>
      <c r="C10" s="21">
        <v>0.5</v>
      </c>
      <c r="D10" s="35"/>
      <c r="E10" s="8" t="s">
        <v>25</v>
      </c>
      <c r="F10" s="19" t="s">
        <v>26</v>
      </c>
      <c r="G10" s="37">
        <v>0</v>
      </c>
      <c r="H10" s="14">
        <v>100</v>
      </c>
      <c r="I10" s="13">
        <f t="shared" si="0"/>
        <v>50</v>
      </c>
      <c r="J10" s="20">
        <f t="shared" si="2"/>
        <v>0</v>
      </c>
      <c r="K10" s="1"/>
    </row>
    <row r="11" spans="2:12" ht="27" thickBot="1" x14ac:dyDescent="0.3">
      <c r="B11" s="32" t="s">
        <v>42</v>
      </c>
      <c r="C11" s="21">
        <v>1</v>
      </c>
      <c r="D11" s="35">
        <v>222.05721037337574</v>
      </c>
      <c r="E11" s="8" t="s">
        <v>43</v>
      </c>
      <c r="F11" s="19" t="s">
        <v>44</v>
      </c>
      <c r="G11" s="37" t="s">
        <v>58</v>
      </c>
      <c r="H11" s="12">
        <v>300</v>
      </c>
      <c r="I11" s="13">
        <f t="shared" si="0"/>
        <v>300</v>
      </c>
      <c r="J11" s="20">
        <f t="shared" si="2"/>
        <v>66617.163112012728</v>
      </c>
      <c r="K11" s="1"/>
    </row>
    <row r="12" spans="2:12" ht="26.25" customHeight="1" thickBot="1" x14ac:dyDescent="0.3">
      <c r="B12" s="32" t="s">
        <v>47</v>
      </c>
      <c r="C12" s="21">
        <v>1</v>
      </c>
      <c r="D12" s="35">
        <v>215.88882747729966</v>
      </c>
      <c r="E12" s="8" t="s">
        <v>45</v>
      </c>
      <c r="F12" s="19" t="s">
        <v>46</v>
      </c>
      <c r="G12" s="37" t="s">
        <v>59</v>
      </c>
      <c r="H12" s="12">
        <v>1000</v>
      </c>
      <c r="I12" s="13">
        <f t="shared" si="0"/>
        <v>1000</v>
      </c>
      <c r="J12" s="20">
        <f t="shared" si="2"/>
        <v>215888.82747729967</v>
      </c>
      <c r="K12" s="1"/>
    </row>
    <row r="13" spans="2:12" s="5" customFormat="1" ht="26.25" customHeight="1" thickBot="1" x14ac:dyDescent="0.3">
      <c r="B13" s="32" t="s">
        <v>1</v>
      </c>
      <c r="C13" s="21">
        <v>1</v>
      </c>
      <c r="D13" s="35">
        <v>335.83999446256081</v>
      </c>
      <c r="E13" s="8" t="s">
        <v>11</v>
      </c>
      <c r="F13" s="19" t="s">
        <v>12</v>
      </c>
      <c r="G13" s="37" t="s">
        <v>60</v>
      </c>
      <c r="H13" s="12">
        <v>300</v>
      </c>
      <c r="I13" s="13">
        <f t="shared" si="0"/>
        <v>300</v>
      </c>
      <c r="J13" s="20">
        <f t="shared" si="2"/>
        <v>100751.99833876824</v>
      </c>
      <c r="K13" s="18"/>
      <c r="L13" s="40"/>
    </row>
    <row r="14" spans="2:12" s="5" customFormat="1" ht="26.25" customHeight="1" thickBot="1" x14ac:dyDescent="0.3">
      <c r="B14" s="32" t="s">
        <v>2</v>
      </c>
      <c r="C14" s="21">
        <v>1</v>
      </c>
      <c r="D14" s="35">
        <v>222.00000000000003</v>
      </c>
      <c r="E14" s="8" t="s">
        <v>19</v>
      </c>
      <c r="F14" s="19" t="s">
        <v>20</v>
      </c>
      <c r="G14" s="37" t="s">
        <v>61</v>
      </c>
      <c r="H14" s="12">
        <v>150</v>
      </c>
      <c r="I14" s="13">
        <f t="shared" si="0"/>
        <v>150</v>
      </c>
      <c r="J14" s="20">
        <f t="shared" ref="J14:J16" si="3">H14*D14</f>
        <v>33300.000000000007</v>
      </c>
      <c r="K14" s="18"/>
      <c r="L14" s="40"/>
    </row>
    <row r="15" spans="2:12" ht="26.25" customHeight="1" thickBot="1" x14ac:dyDescent="0.3">
      <c r="B15" s="32" t="s">
        <v>3</v>
      </c>
      <c r="C15" s="21">
        <v>1</v>
      </c>
      <c r="D15" s="35" t="s">
        <v>51</v>
      </c>
      <c r="E15" s="8" t="s">
        <v>21</v>
      </c>
      <c r="F15" s="19" t="s">
        <v>22</v>
      </c>
      <c r="G15" s="37">
        <v>0</v>
      </c>
      <c r="H15" s="12">
        <v>200</v>
      </c>
      <c r="I15" s="13">
        <f t="shared" si="0"/>
        <v>200</v>
      </c>
      <c r="J15" s="20">
        <f t="shared" si="3"/>
        <v>52874</v>
      </c>
      <c r="K15" s="1"/>
    </row>
    <row r="16" spans="2:12" ht="27" thickBot="1" x14ac:dyDescent="0.3">
      <c r="B16" s="28" t="s">
        <v>4</v>
      </c>
      <c r="C16" s="22">
        <v>1</v>
      </c>
      <c r="D16" s="35">
        <v>164.5</v>
      </c>
      <c r="E16" s="8" t="s">
        <v>13</v>
      </c>
      <c r="F16" s="19" t="s">
        <v>14</v>
      </c>
      <c r="G16" s="37" t="s">
        <v>62</v>
      </c>
      <c r="H16" s="43">
        <v>10000</v>
      </c>
      <c r="I16" s="13">
        <f t="shared" si="0"/>
        <v>10000</v>
      </c>
      <c r="J16" s="20">
        <f t="shared" si="3"/>
        <v>1645000</v>
      </c>
      <c r="K16" s="1"/>
      <c r="L16" s="42" t="s">
        <v>64</v>
      </c>
    </row>
    <row r="17" spans="2:11" ht="24.75" customHeight="1" thickBot="1" x14ac:dyDescent="0.3">
      <c r="B17" s="38" t="s">
        <v>29</v>
      </c>
      <c r="C17" s="39"/>
      <c r="D17" s="39"/>
      <c r="E17" s="39"/>
      <c r="F17" s="39"/>
      <c r="G17" s="34"/>
      <c r="H17" s="15">
        <f>SUM(H5:H16,H3:H3,H4:H4)</f>
        <v>15700</v>
      </c>
      <c r="I17" s="16">
        <f>SUM(I5:I16,I3:I3,I4:I4)</f>
        <v>15600</v>
      </c>
      <c r="J17" s="29">
        <f>SUM(J5:J16,J3:J3,J4:J4)</f>
        <v>2919973.7862246595</v>
      </c>
      <c r="K17" s="17"/>
    </row>
    <row r="18" spans="2:11" x14ac:dyDescent="0.25">
      <c r="K18" s="1"/>
    </row>
  </sheetData>
  <sortState xmlns:xlrd2="http://schemas.microsoft.com/office/spreadsheetml/2017/richdata2" ref="B5:J16">
    <sortCondition ref="B9:B16"/>
  </sortState>
  <mergeCells count="1">
    <mergeCell ref="B17:F17"/>
  </mergeCells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2023-09-11T10:43:33Z</dcterms:modified>
</cp:coreProperties>
</file>