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B295E8E8-195F-4320-AD3E-C3E0433834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W446" i="1" s="1"/>
  <c r="M446" i="1"/>
  <c r="V445" i="1"/>
  <c r="V447" i="1" s="1"/>
  <c r="M445" i="1"/>
  <c r="U443" i="1"/>
  <c r="U442" i="1"/>
  <c r="V441" i="1"/>
  <c r="W441" i="1" s="1"/>
  <c r="M441" i="1"/>
  <c r="V440" i="1"/>
  <c r="W440" i="1" s="1"/>
  <c r="W442" i="1" s="1"/>
  <c r="M440" i="1"/>
  <c r="U438" i="1"/>
  <c r="U437" i="1"/>
  <c r="V436" i="1"/>
  <c r="W436" i="1" s="1"/>
  <c r="M436" i="1"/>
  <c r="V435" i="1"/>
  <c r="M435" i="1"/>
  <c r="U431" i="1"/>
  <c r="U430" i="1"/>
  <c r="V429" i="1"/>
  <c r="W429" i="1" s="1"/>
  <c r="M429" i="1"/>
  <c r="W428" i="1"/>
  <c r="W430" i="1" s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V426" i="1" s="1"/>
  <c r="M419" i="1"/>
  <c r="U417" i="1"/>
  <c r="U416" i="1"/>
  <c r="W415" i="1"/>
  <c r="V415" i="1"/>
  <c r="M415" i="1"/>
  <c r="V414" i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402" i="1"/>
  <c r="M402" i="1"/>
  <c r="U398" i="1"/>
  <c r="U397" i="1"/>
  <c r="V396" i="1"/>
  <c r="M396" i="1"/>
  <c r="U394" i="1"/>
  <c r="U393" i="1"/>
  <c r="V392" i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U380" i="1"/>
  <c r="U379" i="1"/>
  <c r="V378" i="1"/>
  <c r="W378" i="1" s="1"/>
  <c r="M378" i="1"/>
  <c r="V377" i="1"/>
  <c r="V379" i="1" s="1"/>
  <c r="M377" i="1"/>
  <c r="U374" i="1"/>
  <c r="U373" i="1"/>
  <c r="V372" i="1"/>
  <c r="U370" i="1"/>
  <c r="U369" i="1"/>
  <c r="V368" i="1"/>
  <c r="W368" i="1" s="1"/>
  <c r="M368" i="1"/>
  <c r="V367" i="1"/>
  <c r="M367" i="1"/>
  <c r="V366" i="1"/>
  <c r="W366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M355" i="1"/>
  <c r="U353" i="1"/>
  <c r="U352" i="1"/>
  <c r="V351" i="1"/>
  <c r="W351" i="1" s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W340" i="1" s="1"/>
  <c r="M340" i="1"/>
  <c r="V339" i="1"/>
  <c r="W339" i="1" s="1"/>
  <c r="M339" i="1"/>
  <c r="U337" i="1"/>
  <c r="U336" i="1"/>
  <c r="V335" i="1"/>
  <c r="W335" i="1" s="1"/>
  <c r="M335" i="1"/>
  <c r="V334" i="1"/>
  <c r="V336" i="1" s="1"/>
  <c r="M334" i="1"/>
  <c r="U330" i="1"/>
  <c r="U329" i="1"/>
  <c r="V328" i="1"/>
  <c r="M328" i="1"/>
  <c r="U326" i="1"/>
  <c r="U325" i="1"/>
  <c r="V324" i="1"/>
  <c r="W324" i="1" s="1"/>
  <c r="M324" i="1"/>
  <c r="V323" i="1"/>
  <c r="W323" i="1" s="1"/>
  <c r="M323" i="1"/>
  <c r="V322" i="1"/>
  <c r="M322" i="1"/>
  <c r="V321" i="1"/>
  <c r="W321" i="1" s="1"/>
  <c r="M321" i="1"/>
  <c r="U319" i="1"/>
  <c r="U318" i="1"/>
  <c r="V317" i="1"/>
  <c r="W317" i="1" s="1"/>
  <c r="M317" i="1"/>
  <c r="V316" i="1"/>
  <c r="V318" i="1" s="1"/>
  <c r="M316" i="1"/>
  <c r="U314" i="1"/>
  <c r="U313" i="1"/>
  <c r="V312" i="1"/>
  <c r="W312" i="1" s="1"/>
  <c r="M312" i="1"/>
  <c r="W311" i="1"/>
  <c r="V311" i="1"/>
  <c r="M311" i="1"/>
  <c r="V310" i="1"/>
  <c r="M310" i="1"/>
  <c r="V309" i="1"/>
  <c r="W309" i="1" s="1"/>
  <c r="M309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M264" i="1"/>
  <c r="U261" i="1"/>
  <c r="U260" i="1"/>
  <c r="V259" i="1"/>
  <c r="W259" i="1" s="1"/>
  <c r="M259" i="1"/>
  <c r="V258" i="1"/>
  <c r="W258" i="1" s="1"/>
  <c r="W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W250" i="1"/>
  <c r="V250" i="1"/>
  <c r="W249" i="1"/>
  <c r="V249" i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M241" i="1"/>
  <c r="U239" i="1"/>
  <c r="U238" i="1"/>
  <c r="V237" i="1"/>
  <c r="W237" i="1" s="1"/>
  <c r="M237" i="1"/>
  <c r="V236" i="1"/>
  <c r="W236" i="1" s="1"/>
  <c r="V235" i="1"/>
  <c r="W235" i="1" s="1"/>
  <c r="W238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V232" i="1" s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W212" i="1"/>
  <c r="V212" i="1"/>
  <c r="M212" i="1"/>
  <c r="U210" i="1"/>
  <c r="V209" i="1"/>
  <c r="U209" i="1"/>
  <c r="W208" i="1"/>
  <c r="W209" i="1" s="1"/>
  <c r="V208" i="1"/>
  <c r="V210" i="1" s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U187" i="1"/>
  <c r="U186" i="1"/>
  <c r="V185" i="1"/>
  <c r="W185" i="1" s="1"/>
  <c r="M185" i="1"/>
  <c r="V184" i="1"/>
  <c r="V187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M167" i="1"/>
  <c r="V166" i="1"/>
  <c r="W166" i="1" s="1"/>
  <c r="M166" i="1"/>
  <c r="V165" i="1"/>
  <c r="W165" i="1" s="1"/>
  <c r="V164" i="1"/>
  <c r="V181" i="1" s="1"/>
  <c r="M164" i="1"/>
  <c r="U162" i="1"/>
  <c r="U161" i="1"/>
  <c r="W160" i="1"/>
  <c r="V160" i="1"/>
  <c r="M160" i="1"/>
  <c r="V159" i="1"/>
  <c r="W159" i="1" s="1"/>
  <c r="M159" i="1"/>
  <c r="V158" i="1"/>
  <c r="W158" i="1" s="1"/>
  <c r="M158" i="1"/>
  <c r="V157" i="1"/>
  <c r="V162" i="1" s="1"/>
  <c r="M157" i="1"/>
  <c r="U155" i="1"/>
  <c r="U154" i="1"/>
  <c r="V153" i="1"/>
  <c r="W153" i="1" s="1"/>
  <c r="M153" i="1"/>
  <c r="V152" i="1"/>
  <c r="W152" i="1" s="1"/>
  <c r="W154" i="1" s="1"/>
  <c r="U150" i="1"/>
  <c r="U149" i="1"/>
  <c r="V148" i="1"/>
  <c r="W148" i="1" s="1"/>
  <c r="M148" i="1"/>
  <c r="V147" i="1"/>
  <c r="W147" i="1" s="1"/>
  <c r="W149" i="1" s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W120" i="1" s="1"/>
  <c r="M120" i="1"/>
  <c r="V119" i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V116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W87" i="1"/>
  <c r="V87" i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W216" i="1" l="1"/>
  <c r="W389" i="1"/>
  <c r="W22" i="1"/>
  <c r="W23" i="1" s="1"/>
  <c r="W40" i="1"/>
  <c r="W41" i="1" s="1"/>
  <c r="V41" i="1"/>
  <c r="D469" i="1"/>
  <c r="E469" i="1"/>
  <c r="V123" i="1"/>
  <c r="W362" i="1"/>
  <c r="W363" i="1" s="1"/>
  <c r="V363" i="1"/>
  <c r="U462" i="1"/>
  <c r="W352" i="1"/>
  <c r="W32" i="1"/>
  <c r="W96" i="1"/>
  <c r="W205" i="1"/>
  <c r="V425" i="1"/>
  <c r="U459" i="1"/>
  <c r="V32" i="1"/>
  <c r="V85" i="1"/>
  <c r="V97" i="1"/>
  <c r="V108" i="1"/>
  <c r="W119" i="1"/>
  <c r="H469" i="1"/>
  <c r="V154" i="1"/>
  <c r="W164" i="1"/>
  <c r="V216" i="1"/>
  <c r="W228" i="1"/>
  <c r="W232" i="1" s="1"/>
  <c r="W300" i="1"/>
  <c r="W301" i="1" s="1"/>
  <c r="V301" i="1"/>
  <c r="W304" i="1"/>
  <c r="W305" i="1" s="1"/>
  <c r="V305" i="1"/>
  <c r="W419" i="1"/>
  <c r="W425" i="1" s="1"/>
  <c r="V442" i="1"/>
  <c r="W123" i="1"/>
  <c r="W181" i="1"/>
  <c r="V33" i="1"/>
  <c r="V37" i="1"/>
  <c r="V49" i="1"/>
  <c r="V55" i="1"/>
  <c r="V75" i="1"/>
  <c r="V84" i="1"/>
  <c r="V96" i="1"/>
  <c r="V107" i="1"/>
  <c r="V115" i="1"/>
  <c r="V124" i="1"/>
  <c r="V132" i="1"/>
  <c r="V143" i="1"/>
  <c r="V150" i="1"/>
  <c r="V155" i="1"/>
  <c r="V161" i="1"/>
  <c r="V182" i="1"/>
  <c r="V186" i="1"/>
  <c r="V217" i="1"/>
  <c r="V226" i="1"/>
  <c r="W219" i="1"/>
  <c r="W225" i="1" s="1"/>
  <c r="V233" i="1"/>
  <c r="V239" i="1"/>
  <c r="V244" i="1"/>
  <c r="W241" i="1"/>
  <c r="W244" i="1" s="1"/>
  <c r="V255" i="1"/>
  <c r="V261" i="1"/>
  <c r="L469" i="1"/>
  <c r="V265" i="1"/>
  <c r="W264" i="1"/>
  <c r="W265" i="1" s="1"/>
  <c r="V266" i="1"/>
  <c r="V271" i="1"/>
  <c r="W268" i="1"/>
  <c r="W271" i="1" s="1"/>
  <c r="W313" i="1"/>
  <c r="W310" i="1"/>
  <c r="V314" i="1"/>
  <c r="W322" i="1"/>
  <c r="W325" i="1" s="1"/>
  <c r="V326" i="1"/>
  <c r="V353" i="1"/>
  <c r="V360" i="1"/>
  <c r="W355" i="1"/>
  <c r="W359" i="1" s="1"/>
  <c r="V359" i="1"/>
  <c r="W367" i="1"/>
  <c r="W369" i="1" s="1"/>
  <c r="V369" i="1"/>
  <c r="V431" i="1"/>
  <c r="V438" i="1"/>
  <c r="W435" i="1"/>
  <c r="W437" i="1" s="1"/>
  <c r="V437" i="1"/>
  <c r="F469" i="1"/>
  <c r="N469" i="1"/>
  <c r="H9" i="1"/>
  <c r="V461" i="1"/>
  <c r="V460" i="1"/>
  <c r="U463" i="1"/>
  <c r="V24" i="1"/>
  <c r="W35" i="1"/>
  <c r="W37" i="1" s="1"/>
  <c r="C469" i="1"/>
  <c r="V48" i="1"/>
  <c r="W52" i="1"/>
  <c r="W55" i="1" s="1"/>
  <c r="V56" i="1"/>
  <c r="W59" i="1"/>
  <c r="W75" i="1" s="1"/>
  <c r="V76" i="1"/>
  <c r="W78" i="1"/>
  <c r="W84" i="1" s="1"/>
  <c r="W99" i="1"/>
  <c r="W107" i="1" s="1"/>
  <c r="W110" i="1"/>
  <c r="W115" i="1" s="1"/>
  <c r="W128" i="1"/>
  <c r="W131" i="1" s="1"/>
  <c r="V131" i="1"/>
  <c r="W135" i="1"/>
  <c r="W143" i="1" s="1"/>
  <c r="V144" i="1"/>
  <c r="I469" i="1"/>
  <c r="V149" i="1"/>
  <c r="W157" i="1"/>
  <c r="W161" i="1" s="1"/>
  <c r="W184" i="1"/>
  <c r="W186" i="1" s="1"/>
  <c r="V206" i="1"/>
  <c r="V205" i="1"/>
  <c r="V225" i="1"/>
  <c r="V238" i="1"/>
  <c r="V245" i="1"/>
  <c r="K469" i="1"/>
  <c r="V256" i="1"/>
  <c r="W248" i="1"/>
  <c r="W255" i="1" s="1"/>
  <c r="V260" i="1"/>
  <c r="V272" i="1"/>
  <c r="V275" i="1"/>
  <c r="W274" i="1"/>
  <c r="W275" i="1" s="1"/>
  <c r="V276" i="1"/>
  <c r="V279" i="1"/>
  <c r="W278" i="1"/>
  <c r="W279" i="1" s="1"/>
  <c r="V280" i="1"/>
  <c r="M469" i="1"/>
  <c r="V292" i="1"/>
  <c r="W284" i="1"/>
  <c r="W292" i="1" s="1"/>
  <c r="V293" i="1"/>
  <c r="V298" i="1"/>
  <c r="W295" i="1"/>
  <c r="W297" i="1" s="1"/>
  <c r="V390" i="1"/>
  <c r="V393" i="1"/>
  <c r="W392" i="1"/>
  <c r="W393" i="1" s="1"/>
  <c r="V394" i="1"/>
  <c r="V397" i="1"/>
  <c r="W396" i="1"/>
  <c r="W397" i="1" s="1"/>
  <c r="V398" i="1"/>
  <c r="Q469" i="1"/>
  <c r="V411" i="1"/>
  <c r="W402" i="1"/>
  <c r="W411" i="1" s="1"/>
  <c r="V412" i="1"/>
  <c r="V417" i="1"/>
  <c r="W414" i="1"/>
  <c r="W416" i="1" s="1"/>
  <c r="V416" i="1"/>
  <c r="V453" i="1"/>
  <c r="S469" i="1"/>
  <c r="V457" i="1"/>
  <c r="W456" i="1"/>
  <c r="W457" i="1" s="1"/>
  <c r="V458" i="1"/>
  <c r="B469" i="1"/>
  <c r="J469" i="1"/>
  <c r="R469" i="1"/>
  <c r="V313" i="1"/>
  <c r="V319" i="1"/>
  <c r="W316" i="1"/>
  <c r="W318" i="1" s="1"/>
  <c r="V325" i="1"/>
  <c r="V329" i="1"/>
  <c r="W328" i="1"/>
  <c r="W329" i="1" s="1"/>
  <c r="V330" i="1"/>
  <c r="O469" i="1"/>
  <c r="V337" i="1"/>
  <c r="W334" i="1"/>
  <c r="W336" i="1" s="1"/>
  <c r="V352" i="1"/>
  <c r="V370" i="1"/>
  <c r="V373" i="1"/>
  <c r="W372" i="1"/>
  <c r="W373" i="1" s="1"/>
  <c r="V374" i="1"/>
  <c r="V380" i="1"/>
  <c r="W377" i="1"/>
  <c r="W379" i="1" s="1"/>
  <c r="V389" i="1"/>
  <c r="V430" i="1"/>
  <c r="V443" i="1"/>
  <c r="V448" i="1"/>
  <c r="W445" i="1"/>
  <c r="W447" i="1" s="1"/>
  <c r="V452" i="1"/>
  <c r="P469" i="1"/>
  <c r="W464" i="1" l="1"/>
  <c r="V463" i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<sst xmlns="http://schemas.openxmlformats.org/spreadsheetml/2006/main" count="1679" uniqueCount="644">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</sst>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topLeftCell="A8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45186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0.33333333333333331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50</v>
      </c>
      <c r="V135" s="305">
        <f t="shared" ref="V135:V142" si="7">IFERROR(IF(U135="",0,CEILING((U135/$H135),1)*$H135),"")</f>
        <v>50.400000000000006</v>
      </c>
      <c r="W135" s="37">
        <f>IFERROR(IF(V135=0,"",ROUNDUP(V135/H135,0)*0.00753),"")</f>
        <v>9.0359999999999996E-2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50</v>
      </c>
      <c r="V137" s="305">
        <f t="shared" si="7"/>
        <v>50.400000000000006</v>
      </c>
      <c r="W137" s="37">
        <f>IFERROR(IF(V137=0,"",ROUNDUP(V137/H137,0)*0.00753),"")</f>
        <v>9.0359999999999996E-2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23.80952380952381</v>
      </c>
      <c r="V143" s="306">
        <f>IFERROR(V135/H135,"0")+IFERROR(V136/H136,"0")+IFERROR(V137/H137,"0")+IFERROR(V138/H138,"0")+IFERROR(V139/H139,"0")+IFERROR(V140/H140,"0")+IFERROR(V141/H141,"0")+IFERROR(V142/H142,"0")</f>
        <v>24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0.18071999999999999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100</v>
      </c>
      <c r="V144" s="306">
        <f>IFERROR(SUM(V135:V142),"0")</f>
        <v>100.80000000000001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40</v>
      </c>
      <c r="V196" s="305">
        <f t="shared" si="10"/>
        <v>43.2</v>
      </c>
      <c r="W196" s="37">
        <f>IFERROR(IF(V196=0,"",ROUNDUP(V196/H196,0)*0.02175),"")</f>
        <v>8.6999999999999994E-2</v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3.7037037037037033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4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8.6999999999999994E-2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40</v>
      </c>
      <c r="V206" s="306">
        <f>IFERROR(SUM(V190:V204),"0")</f>
        <v>43.2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30</v>
      </c>
      <c r="V286" s="305">
        <f t="shared" si="14"/>
        <v>30</v>
      </c>
      <c r="W286" s="37">
        <f>IFERROR(IF(V286=0,"",ROUNDUP(V286/H286,0)*0.02175),"")</f>
        <v>4.3499999999999997E-2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</v>
      </c>
      <c r="V292" s="306">
        <f>IFERROR(V284/H284,"0")+IFERROR(V285/H285,"0")+IFERROR(V286/H286,"0")+IFERROR(V287/H287,"0")+IFERROR(V288/H288,"0")+IFERROR(V289/H289,"0")+IFERROR(V290/H290,"0")+IFERROR(V291/H291,"0")</f>
        <v>2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4.3499999999999997E-2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30</v>
      </c>
      <c r="V293" s="306">
        <f>IFERROR(SUM(V284:V291),"0")</f>
        <v>30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25</v>
      </c>
      <c r="V339" s="305">
        <f t="shared" ref="V339:V351" si="15">IFERROR(IF(U339="",0,CEILING((U339/$H339),1)*$H339),"")</f>
        <v>25.200000000000003</v>
      </c>
      <c r="W339" s="37">
        <f>IFERROR(IF(V339=0,"",ROUNDUP(V339/H339,0)*0.00753),"")</f>
        <v>4.5179999999999998E-2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5.9523809523809526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6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4.5179999999999998E-2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25</v>
      </c>
      <c r="V353" s="306">
        <f>IFERROR(SUM(V339:V351),"0")</f>
        <v>25.200000000000003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50</v>
      </c>
      <c r="V405" s="305">
        <f t="shared" si="18"/>
        <v>52.800000000000004</v>
      </c>
      <c r="W405" s="37">
        <f>IFERROR(IF(V405=0,"",ROUNDUP(V405/H405,0)*0.01196),"")</f>
        <v>0.1196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9.4696969696969688</v>
      </c>
      <c r="V411" s="306">
        <f>IFERROR(V402/H402,"0")+IFERROR(V403/H403,"0")+IFERROR(V404/H404,"0")+IFERROR(V405/H405,"0")+IFERROR(V406/H406,"0")+IFERROR(V407/H407,"0")+IFERROR(V408/H408,"0")+IFERROR(V409/H409,"0")+IFERROR(V410/H410,"0")</f>
        <v>10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0.1196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50</v>
      </c>
      <c r="V412" s="306">
        <f>IFERROR(SUM(V402:V410),"0")</f>
        <v>52.800000000000004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120</v>
      </c>
      <c r="V414" s="305">
        <f>IFERROR(IF(U414="",0,CEILING((U414/$H414),1)*$H414),"")</f>
        <v>121.44000000000001</v>
      </c>
      <c r="W414" s="37">
        <f>IFERROR(IF(V414=0,"",ROUNDUP(V414/H414,0)*0.01196),"")</f>
        <v>0.27507999999999999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22.727272727272727</v>
      </c>
      <c r="V416" s="306">
        <f>IFERROR(V414/H414,"0")+IFERROR(V415/H415,"0")</f>
        <v>23</v>
      </c>
      <c r="W416" s="306">
        <f>IFERROR(IF(W414="",0,W414),"0")+IFERROR(IF(W415="",0,W415),"0")</f>
        <v>0.27507999999999999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120</v>
      </c>
      <c r="V417" s="306">
        <f>IFERROR(SUM(V414:V415),"0")</f>
        <v>121.44000000000001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40</v>
      </c>
      <c r="V446" s="305">
        <f>IFERROR(IF(U446="",0,CEILING((U446/$H446),1)*$H446),"")</f>
        <v>43.8</v>
      </c>
      <c r="W446" s="37">
        <f>IFERROR(IF(V446=0,"",ROUNDUP(V446/H446,0)*0.00753),"")</f>
        <v>7.5300000000000006E-2</v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9.1324200913242013</v>
      </c>
      <c r="V447" s="306">
        <f>IFERROR(V445/H445,"0")+IFERROR(V446/H446,"0")</f>
        <v>10</v>
      </c>
      <c r="W447" s="306">
        <f>IFERROR(IF(W445="",0,W445),"0")+IFERROR(IF(W446="",0,W446),"0")</f>
        <v>7.5300000000000006E-2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40</v>
      </c>
      <c r="V448" s="306">
        <f>IFERROR(SUM(V445:V446),"0")</f>
        <v>43.8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405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417.24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428.54835418766925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441.5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453.54835418766925</v>
      </c>
      <c r="V462" s="306">
        <f>GrossWeightTotalR+PalletQtyTotalR*25</f>
        <v>466.5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76.794998253902378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79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0.82638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100.80000000000001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43.2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30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25.200000000000003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174.24</v>
      </c>
      <c r="R469" s="47">
        <f>IFERROR(V435*1,"0")+IFERROR(V436*1,"0")+IFERROR(V440*1,"0")+IFERROR(V441*1,"0")+IFERROR(V445*1,"0")+IFERROR(V446*1,"0")+IFERROR(V450*1,"0")+IFERROR(V451*1,"0")</f>
        <v>43.8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2023-09-19T06:54:22Z</dcterms:modified>
</cp:coreProperties>
</file>