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8D6BE7D-9C49-4BFF-878B-010918235B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Лист2!$B$1:$B$29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8" i="2" l="1"/>
  <c r="I4" i="2" l="1"/>
  <c r="I9" i="2"/>
  <c r="I5" i="2"/>
  <c r="I6" i="2"/>
  <c r="I7" i="2"/>
  <c r="I8" i="2"/>
  <c r="I12" i="2"/>
  <c r="I11" i="2"/>
  <c r="I13" i="2"/>
  <c r="I14" i="2"/>
  <c r="I3" i="2"/>
  <c r="I15" i="2"/>
  <c r="I20" i="2"/>
  <c r="I21" i="2"/>
  <c r="I10" i="2"/>
  <c r="I16" i="2"/>
  <c r="I17" i="2"/>
  <c r="I18" i="2"/>
  <c r="I19" i="2"/>
  <c r="I22" i="2"/>
  <c r="I23" i="2"/>
  <c r="I24" i="2"/>
  <c r="I25" i="2"/>
  <c r="I26" i="2"/>
  <c r="I27" i="2"/>
  <c r="H22" i="2"/>
  <c r="H23" i="2"/>
  <c r="H24" i="2"/>
  <c r="H25" i="2"/>
  <c r="H26" i="2"/>
  <c r="H27" i="2"/>
  <c r="H17" i="2"/>
  <c r="H18" i="2"/>
  <c r="H16" i="2"/>
  <c r="H15" i="2"/>
  <c r="H20" i="2"/>
  <c r="H21" i="2"/>
  <c r="H11" i="2"/>
  <c r="H13" i="2"/>
  <c r="H8" i="2"/>
  <c r="H5" i="2"/>
  <c r="H9" i="2"/>
  <c r="H4" i="2"/>
  <c r="I28" i="2" l="1"/>
  <c r="H19" i="2"/>
  <c r="H14" i="2"/>
  <c r="H6" i="2"/>
  <c r="H3" i="2" l="1"/>
  <c r="H12" i="2" l="1"/>
  <c r="H7" i="2"/>
  <c r="H10" i="2" l="1"/>
  <c r="H28" i="2" l="1"/>
</calcChain>
</file>

<file path=xl/sharedStrings.xml><?xml version="1.0" encoding="utf-8"?>
<sst xmlns="http://schemas.openxmlformats.org/spreadsheetml/2006/main" count="79" uniqueCount="79">
  <si>
    <t>Колбаса Докторская Дугушка, ВЕС, НЕ ГОСТ, ТМ Стародворье ПОКОМ</t>
  </si>
  <si>
    <t>Колбаса Русская стародворская, амифлекс 0,5 кг, ТМ Стародворье</t>
  </si>
  <si>
    <t>Колбаса Салями запеч Дугушка, оболочка вектор, ВЕС, ТМ Стародворье  ПОКОМ</t>
  </si>
  <si>
    <t>Колбаса Сервелат Столичный, Вязанка фиброуз в/у, ПОКОМ</t>
  </si>
  <si>
    <t>Сардельки Нежные, ВЕС.  ПОКОМ</t>
  </si>
  <si>
    <t>Сосиски Венские, Вязанка ВЕС. ПОКОМ</t>
  </si>
  <si>
    <t>Колбаса варено-копченая Балыкбургская ТМ Баварушка фиброуз в/у вес СК</t>
  </si>
  <si>
    <t>Сосиски Вязанка Молочные, Вязанка вискофан  ВЕС.ПОКОМ, кг</t>
  </si>
  <si>
    <t>Сосиски Ганноверские   ПОКОМ, кг</t>
  </si>
  <si>
    <t>Наименование</t>
  </si>
  <si>
    <t>Код УТ</t>
  </si>
  <si>
    <t>Бух. Код</t>
  </si>
  <si>
    <t>Колбаса Филейбургская с сочным окороком, ВЕС, ТМ Баварушка  ПОКОМ, кг</t>
  </si>
  <si>
    <t>Колбаса Докторская Особая ТМ Особый рецепт, ВЕС 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</si>
  <si>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</si>
  <si>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</si>
  <si>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Русская по-стародворски, 0,5 кг.  ПОКОМ</t>
  </si>
  <si>
    <t>Сосиски Молочные По-стародворски Бордо Весовые П/а Стародворье</t>
  </si>
  <si>
    <t>012</t>
  </si>
  <si>
    <t xml:space="preserve">БП-16026   </t>
  </si>
  <si>
    <t>016</t>
  </si>
  <si>
    <t xml:space="preserve">БП-15795   </t>
  </si>
  <si>
    <t>265</t>
  </si>
  <si>
    <t>БП-21137</t>
  </si>
  <si>
    <t>253</t>
  </si>
  <si>
    <t>БП-17019</t>
  </si>
  <si>
    <t>220</t>
  </si>
  <si>
    <t xml:space="preserve">БП-15782   </t>
  </si>
  <si>
    <t>БП-21139</t>
  </si>
  <si>
    <t>251</t>
  </si>
  <si>
    <t xml:space="preserve">БП-16104   </t>
  </si>
  <si>
    <t>БП-20449</t>
  </si>
  <si>
    <t>БП-20450</t>
  </si>
  <si>
    <t>БП-20487</t>
  </si>
  <si>
    <t>217</t>
  </si>
  <si>
    <t>БП-20214</t>
  </si>
  <si>
    <t>059</t>
  </si>
  <si>
    <t xml:space="preserve">БП-15765   </t>
  </si>
  <si>
    <t>239</t>
  </si>
  <si>
    <t>БП-20175</t>
  </si>
  <si>
    <t>247</t>
  </si>
  <si>
    <t xml:space="preserve">БП-15791   </t>
  </si>
  <si>
    <t>015</t>
  </si>
  <si>
    <t xml:space="preserve">БП-15794   </t>
  </si>
  <si>
    <t>258</t>
  </si>
  <si>
    <t>БП-20184</t>
  </si>
  <si>
    <t>071</t>
  </si>
  <si>
    <t xml:space="preserve">БП-16038   </t>
  </si>
  <si>
    <t>072</t>
  </si>
  <si>
    <t>БП-16130</t>
  </si>
  <si>
    <t>Вес, кг</t>
  </si>
  <si>
    <t>Сумма, руб</t>
  </si>
  <si>
    <t>ИТОГО:</t>
  </si>
  <si>
    <t>Колбаса Докторская по-стародворски Фирменная 0.5 кг, ПОКОМ</t>
  </si>
  <si>
    <t>Сосиски Баварские Бавария Весовые п/а  Стародворье</t>
  </si>
  <si>
    <t>БП-21161</t>
  </si>
  <si>
    <t>Прайс Гурджий</t>
  </si>
  <si>
    <t>Гурджий</t>
  </si>
  <si>
    <t>Колбаса Филейбургская с душистым чесноком,ВЕС, ТМ Баварушка ПОКОМ</t>
  </si>
  <si>
    <t>БП-22586</t>
  </si>
  <si>
    <t>Ветчина Филейская ВЕС ТМ  Вязанка ТС Столичная  ПОКОМ</t>
  </si>
  <si>
    <t>312</t>
  </si>
  <si>
    <t>Колбаса вареная Филейская ТМ Вязанка ТС Классическая, 0,45 кг. ПОКОМ</t>
  </si>
  <si>
    <t>319</t>
  </si>
  <si>
    <t>БП-22626</t>
  </si>
  <si>
    <t>Ветчина Нежная ТМ Зареченские,большой батон, ВЕС ПОКОМ</t>
  </si>
  <si>
    <t>320</t>
  </si>
  <si>
    <t>БП-22625</t>
  </si>
  <si>
    <t>Колбаса Сервелат Пражский ТМ Зареченские, ВЕС ПОКОМ</t>
  </si>
  <si>
    <t>321</t>
  </si>
  <si>
    <t>БП-22629</t>
  </si>
  <si>
    <t>317</t>
  </si>
  <si>
    <t>БП-22617</t>
  </si>
  <si>
    <t>Колбаса Сервелат Рижский ТМ Зареченские, ВЕС  ПОКОМ</t>
  </si>
  <si>
    <t>Сосиски Датские ТМ Зареченские, ВЕС  ПОКОМ</t>
  </si>
  <si>
    <t>318</t>
  </si>
  <si>
    <t>БП-22618</t>
  </si>
  <si>
    <t>Колбаса Докторская по-стародворски, фирменная амифлекс, ВЕС,   ПОКОМ</t>
  </si>
  <si>
    <t>заказ 26.09.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</si>
</sst>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  <numFmt numFmtId="168" formatCode="0.0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BCBCB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0" fontId="7" fillId="0" borderId="0"/>
  </cellStyleXfs>
  <cellXfs count="56">
    <xf numFmtId="0" fontId="0" fillId="0" borderId="0" xfId="0"/>
    <xf numFmtId="0" fontId="0" fillId="0" borderId="0" xfId="0" applyBorder="1"/>
    <xf numFmtId="49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4" borderId="0" xfId="0" applyNumberFormat="1" applyFill="1"/>
    <xf numFmtId="0" fontId="39" fillId="0" borderId="0" xfId="0" applyFont="1" applyAlignment="1">
      <alignment horizontal="center" vertical="center" wrapText="1"/>
    </xf>
    <xf numFmtId="49" fontId="32" fillId="0" borderId="18" xfId="0" applyNumberFormat="1" applyFont="1" applyBorder="1" applyAlignment="1">
      <alignment horizontal="center" vertical="center"/>
    </xf>
    <xf numFmtId="49" fontId="32" fillId="0" borderId="22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2" fontId="43" fillId="0" borderId="0" xfId="0" applyNumberFormat="1" applyFont="1"/>
    <xf numFmtId="0" fontId="40" fillId="28" borderId="15" xfId="0" applyFont="1" applyFill="1" applyBorder="1" applyAlignment="1">
      <alignment horizontal="center" vertical="center"/>
    </xf>
    <xf numFmtId="168" fontId="38" fillId="26" borderId="18" xfId="0" applyNumberFormat="1" applyFont="1" applyFill="1" applyBorder="1" applyAlignment="1">
      <alignment horizontal="center" vertical="center"/>
    </xf>
    <xf numFmtId="168" fontId="45" fillId="27" borderId="19" xfId="0" applyNumberFormat="1" applyFont="1" applyFill="1" applyBorder="1" applyAlignment="1">
      <alignment horizontal="center" vertical="center"/>
    </xf>
    <xf numFmtId="168" fontId="38" fillId="26" borderId="22" xfId="0" applyNumberFormat="1" applyFont="1" applyFill="1" applyBorder="1" applyAlignment="1">
      <alignment horizontal="center" vertical="center"/>
    </xf>
    <xf numFmtId="168" fontId="45" fillId="27" borderId="23" xfId="0" applyNumberFormat="1" applyFont="1" applyFill="1" applyBorder="1" applyAlignment="1">
      <alignment horizontal="center" vertical="center"/>
    </xf>
    <xf numFmtId="1" fontId="38" fillId="26" borderId="18" xfId="0" applyNumberFormat="1" applyFont="1" applyFill="1" applyBorder="1" applyAlignment="1">
      <alignment horizontal="center" vertical="center"/>
    </xf>
    <xf numFmtId="168" fontId="41" fillId="26" borderId="21" xfId="0" applyNumberFormat="1" applyFont="1" applyFill="1" applyBorder="1" applyAlignment="1">
      <alignment horizontal="center" vertical="center"/>
    </xf>
    <xf numFmtId="168" fontId="46" fillId="27" borderId="13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0" xfId="0" applyBorder="1" applyAlignment="1"/>
    <xf numFmtId="0" fontId="36" fillId="0" borderId="23" xfId="1953" applyNumberFormat="1" applyFont="1" applyBorder="1" applyAlignment="1">
      <alignment horizontal="center" vertical="center" wrapText="1"/>
    </xf>
    <xf numFmtId="0" fontId="36" fillId="0" borderId="19" xfId="1953" applyNumberFormat="1" applyFont="1" applyBorder="1" applyAlignment="1">
      <alignment horizontal="center" vertical="center" wrapText="1"/>
    </xf>
    <xf numFmtId="167" fontId="42" fillId="0" borderId="11" xfId="0" applyNumberFormat="1" applyFont="1" applyBorder="1" applyAlignment="1">
      <alignment horizontal="center" vertical="center"/>
    </xf>
    <xf numFmtId="167" fontId="42" fillId="0" borderId="12" xfId="0" applyNumberFormat="1" applyFont="1" applyBorder="1" applyAlignment="1">
      <alignment horizontal="center" vertical="center"/>
    </xf>
    <xf numFmtId="0" fontId="39" fillId="24" borderId="20" xfId="1952" applyNumberFormat="1" applyFont="1" applyFill="1" applyBorder="1" applyAlignment="1">
      <alignment horizontal="center" vertical="center"/>
    </xf>
    <xf numFmtId="167" fontId="32" fillId="0" borderId="25" xfId="0" applyNumberFormat="1" applyFont="1" applyBorder="1" applyAlignment="1">
      <alignment horizontal="center" vertical="center"/>
    </xf>
    <xf numFmtId="167" fontId="32" fillId="24" borderId="25" xfId="0" applyNumberFormat="1" applyFont="1" applyFill="1" applyBorder="1" applyAlignment="1">
      <alignment horizontal="center" vertical="center"/>
    </xf>
    <xf numFmtId="167" fontId="32" fillId="0" borderId="26" xfId="0" applyNumberFormat="1" applyFont="1" applyBorder="1" applyAlignment="1">
      <alignment horizontal="center" vertical="center"/>
    </xf>
    <xf numFmtId="0" fontId="39" fillId="24" borderId="28" xfId="1952" applyFont="1" applyFill="1" applyBorder="1" applyAlignment="1">
      <alignment horizontal="center" vertical="center"/>
    </xf>
    <xf numFmtId="0" fontId="39" fillId="24" borderId="29" xfId="1952" applyFont="1" applyFill="1" applyBorder="1" applyAlignment="1">
      <alignment horizontal="center" vertical="center"/>
    </xf>
    <xf numFmtId="0" fontId="39" fillId="24" borderId="20" xfId="1952" applyFont="1" applyFill="1" applyBorder="1" applyAlignment="1">
      <alignment horizontal="center" vertical="center"/>
    </xf>
    <xf numFmtId="0" fontId="34" fillId="28" borderId="16" xfId="0" applyFont="1" applyFill="1" applyBorder="1" applyAlignment="1">
      <alignment horizontal="center" vertical="center" wrapText="1"/>
    </xf>
    <xf numFmtId="167" fontId="33" fillId="28" borderId="31" xfId="0" applyNumberFormat="1" applyFont="1" applyFill="1" applyBorder="1" applyAlignment="1">
      <alignment horizontal="center" vertical="center" wrapText="1"/>
    </xf>
    <xf numFmtId="49" fontId="33" fillId="28" borderId="32" xfId="0" applyNumberFormat="1" applyFont="1" applyFill="1" applyBorder="1" applyAlignment="1">
      <alignment horizontal="center" vertical="center" wrapText="1"/>
    </xf>
    <xf numFmtId="0" fontId="33" fillId="28" borderId="27" xfId="0" applyFont="1" applyFill="1" applyBorder="1" applyAlignment="1">
      <alignment horizontal="center" vertical="center" wrapText="1"/>
    </xf>
    <xf numFmtId="0" fontId="33" fillId="26" borderId="30" xfId="0" applyNumberFormat="1" applyFont="1" applyFill="1" applyBorder="1" applyAlignment="1">
      <alignment horizontal="center" vertical="center" wrapText="1"/>
    </xf>
    <xf numFmtId="2" fontId="44" fillId="25" borderId="27" xfId="0" applyNumberFormat="1" applyFont="1" applyFill="1" applyBorder="1" applyAlignment="1">
      <alignment horizontal="center" vertical="center" wrapText="1"/>
    </xf>
    <xf numFmtId="167" fontId="33" fillId="28" borderId="16" xfId="0" applyNumberFormat="1" applyFont="1" applyFill="1" applyBorder="1" applyAlignment="1">
      <alignment horizontal="center" vertical="center" wrapText="1"/>
    </xf>
    <xf numFmtId="0" fontId="39" fillId="24" borderId="0" xfId="1952" applyFont="1" applyFill="1" applyBorder="1" applyAlignment="1">
      <alignment horizontal="center" vertical="center"/>
    </xf>
    <xf numFmtId="167" fontId="32" fillId="0" borderId="34" xfId="0" applyNumberFormat="1" applyFont="1" applyBorder="1" applyAlignment="1">
      <alignment horizontal="center" vertical="center"/>
    </xf>
    <xf numFmtId="49" fontId="32" fillId="0" borderId="33" xfId="0" applyNumberFormat="1" applyFont="1" applyBorder="1" applyAlignment="1">
      <alignment horizontal="center" vertical="center"/>
    </xf>
    <xf numFmtId="0" fontId="36" fillId="0" borderId="35" xfId="1953" applyNumberFormat="1" applyFont="1" applyBorder="1" applyAlignment="1">
      <alignment horizontal="center" vertical="center" wrapText="1"/>
    </xf>
    <xf numFmtId="168" fontId="38" fillId="26" borderId="33" xfId="0" applyNumberFormat="1" applyFont="1" applyFill="1" applyBorder="1" applyAlignment="1">
      <alignment horizontal="center" vertical="center"/>
    </xf>
    <xf numFmtId="168" fontId="45" fillId="27" borderId="35" xfId="0" applyNumberFormat="1" applyFont="1" applyFill="1" applyBorder="1" applyAlignment="1">
      <alignment horizontal="center" vertical="center"/>
    </xf>
    <xf numFmtId="167" fontId="42" fillId="0" borderId="17" xfId="0" applyNumberFormat="1" applyFont="1" applyBorder="1" applyAlignment="1">
      <alignment horizontal="center" vertical="center"/>
    </xf>
    <xf numFmtId="0" fontId="35" fillId="0" borderId="11" xfId="1952" applyFont="1" applyFill="1" applyBorder="1" applyAlignment="1">
      <alignment horizontal="left" vertical="center" wrapText="1"/>
    </xf>
    <xf numFmtId="0" fontId="35" fillId="0" borderId="12" xfId="1952" applyNumberFormat="1" applyFont="1" applyFill="1" applyBorder="1" applyAlignment="1">
      <alignment horizontal="left" vertical="top" wrapText="1"/>
    </xf>
    <xf numFmtId="0" fontId="35" fillId="0" borderId="12" xfId="1952" applyFont="1" applyFill="1" applyBorder="1" applyAlignment="1">
      <alignment horizontal="left" vertical="center" wrapText="1"/>
    </xf>
    <xf numFmtId="0" fontId="35" fillId="0" borderId="17" xfId="1952" applyFont="1" applyFill="1" applyBorder="1" applyAlignment="1">
      <alignment horizontal="left" vertical="center" wrapText="1"/>
    </xf>
    <xf numFmtId="167" fontId="41" fillId="25" borderId="10" xfId="0" applyNumberFormat="1" applyFont="1" applyFill="1" applyBorder="1" applyAlignment="1">
      <alignment horizontal="center" vertical="center"/>
    </xf>
    <xf numFmtId="0" fontId="35" fillId="24" borderId="12" xfId="1952" applyNumberFormat="1" applyFont="1" applyFill="1" applyBorder="1" applyAlignment="1">
      <alignment horizontal="left" vertical="top" wrapText="1"/>
    </xf>
    <xf numFmtId="0" fontId="35" fillId="24" borderId="12" xfId="1952" applyFont="1" applyFill="1" applyBorder="1" applyAlignment="1">
      <alignment horizontal="left" vertical="center" wrapText="1"/>
    </xf>
    <xf numFmtId="0" fontId="37" fillId="25" borderId="15" xfId="1953" applyNumberFormat="1" applyFont="1" applyFill="1" applyBorder="1" applyAlignment="1">
      <alignment horizontal="right" vertical="center" wrapText="1"/>
    </xf>
    <xf numFmtId="0" fontId="37" fillId="25" borderId="14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C15DB651-DDC0-49B5-BBE9-E3FA6362221A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B8B8B8"/>
      <color rgb="FFCBCBCB"/>
      <color rgb="FFDEDEDE"/>
      <color rgb="FFDBDBDB"/>
      <color rgb="FFDCDCDC"/>
      <color rgb="FFD5D5D5"/>
      <color rgb="FFEFF6FB"/>
      <color rgb="FFEAF4E4"/>
      <color rgb="FFF0F2FA"/>
      <color rgb="FFF9F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AC90-BAF6-4803-AC31-3024B1C02E26}">
  <sheetPr>
    <pageSetUpPr fitToPage="1"/>
  </sheetPr>
  <dimension ref="B1:K29"/>
  <sheetViews>
    <sheetView tabSelected="1" zoomScale="70" zoomScaleNormal="70" workbookViewId="0">
      <pane ySplit="2" topLeftCell="A3" activePane="bottomLeft" state="frozen"/>
      <selection pane="bottomLeft" activeCell="M20" sqref="M20"/>
    </sheetView>
  </sheetViews>
  <sheetFormatPr defaultRowHeight="18.75" x14ac:dyDescent="0.25"/>
  <cols>
    <col min="1" max="1" width="3.85546875" customWidth="1"/>
    <col min="2" max="2" width="133.5703125" style="10" customWidth="1"/>
    <col min="3" max="3" width="6.85546875" style="7" hidden="1" customWidth="1"/>
    <col min="4" max="4" width="13" style="3" bestFit="1" customWidth="1"/>
    <col min="5" max="5" width="11.42578125" style="2" hidden="1" customWidth="1"/>
    <col min="6" max="6" width="15" hidden="1" customWidth="1"/>
    <col min="7" max="7" width="17.7109375" style="6" customWidth="1"/>
    <col min="8" max="8" width="17.7109375" style="11" customWidth="1"/>
    <col min="9" max="9" width="26.28515625" style="3" customWidth="1"/>
  </cols>
  <sheetData>
    <row r="1" spans="2:11" ht="19.5" thickBot="1" x14ac:dyDescent="0.3">
      <c r="B1" s="10" t="s">
        <v>78</v>
      </c>
      <c r="I1" s="4"/>
    </row>
    <row r="2" spans="2:11" ht="63.75" thickBot="1" x14ac:dyDescent="0.3">
      <c r="B2" s="33" t="s">
        <v>9</v>
      </c>
      <c r="C2" s="12"/>
      <c r="D2" s="34" t="s">
        <v>56</v>
      </c>
      <c r="E2" s="35" t="s">
        <v>10</v>
      </c>
      <c r="F2" s="36" t="s">
        <v>11</v>
      </c>
      <c r="G2" s="37" t="s">
        <v>57</v>
      </c>
      <c r="H2" s="38" t="s">
        <v>50</v>
      </c>
      <c r="I2" s="39" t="s">
        <v>51</v>
      </c>
      <c r="J2" s="1"/>
      <c r="K2" s="1"/>
    </row>
    <row r="3" spans="2:11" ht="26.25" x14ac:dyDescent="0.25">
      <c r="B3" s="49" t="s">
        <v>8</v>
      </c>
      <c r="C3" s="31">
        <v>1</v>
      </c>
      <c r="D3" s="28">
        <v>164.5</v>
      </c>
      <c r="E3" s="8" t="s">
        <v>24</v>
      </c>
      <c r="F3" s="23" t="s">
        <v>25</v>
      </c>
      <c r="G3" s="13">
        <v>4000</v>
      </c>
      <c r="H3" s="14">
        <f t="shared" ref="H3:H8" si="0">C3*G3</f>
        <v>4000</v>
      </c>
      <c r="I3" s="25">
        <f t="shared" ref="I3:I8" si="1">D3*G3</f>
        <v>658000</v>
      </c>
      <c r="J3" s="1"/>
    </row>
    <row r="4" spans="2:11" ht="27" thickBot="1" x14ac:dyDescent="0.3">
      <c r="B4" s="49" t="s">
        <v>6</v>
      </c>
      <c r="C4" s="32">
        <v>1</v>
      </c>
      <c r="D4" s="27">
        <v>282.69</v>
      </c>
      <c r="E4" s="8" t="s">
        <v>22</v>
      </c>
      <c r="F4" s="23" t="s">
        <v>23</v>
      </c>
      <c r="G4" s="13">
        <v>50</v>
      </c>
      <c r="H4" s="14">
        <f t="shared" si="0"/>
        <v>50</v>
      </c>
      <c r="I4" s="25">
        <f t="shared" si="1"/>
        <v>14134.5</v>
      </c>
      <c r="J4" s="1"/>
      <c r="K4" s="1"/>
    </row>
    <row r="5" spans="2:11" ht="26.25" x14ac:dyDescent="0.25">
      <c r="B5" s="49" t="s">
        <v>77</v>
      </c>
      <c r="C5" s="30">
        <v>1</v>
      </c>
      <c r="D5" s="27">
        <v>203.07</v>
      </c>
      <c r="E5" s="8" t="s">
        <v>26</v>
      </c>
      <c r="F5" s="23" t="s">
        <v>27</v>
      </c>
      <c r="G5" s="13">
        <v>300</v>
      </c>
      <c r="H5" s="14">
        <f t="shared" si="0"/>
        <v>300</v>
      </c>
      <c r="I5" s="25">
        <f t="shared" si="1"/>
        <v>60921</v>
      </c>
      <c r="J5" s="1"/>
    </row>
    <row r="6" spans="2:11" ht="26.25" x14ac:dyDescent="0.25">
      <c r="B6" s="49" t="s">
        <v>12</v>
      </c>
      <c r="C6" s="32">
        <v>1</v>
      </c>
      <c r="D6" s="27">
        <v>275.97000000000003</v>
      </c>
      <c r="E6" s="8">
        <v>266</v>
      </c>
      <c r="F6" s="23" t="s">
        <v>28</v>
      </c>
      <c r="G6" s="13">
        <v>50</v>
      </c>
      <c r="H6" s="14">
        <f t="shared" si="0"/>
        <v>50</v>
      </c>
      <c r="I6" s="25">
        <f t="shared" si="1"/>
        <v>13798.500000000002</v>
      </c>
      <c r="J6" s="1"/>
    </row>
    <row r="7" spans="2:11" ht="26.25" x14ac:dyDescent="0.25">
      <c r="B7" s="49" t="s">
        <v>60</v>
      </c>
      <c r="C7" s="32">
        <v>1</v>
      </c>
      <c r="D7" s="27">
        <v>241.18</v>
      </c>
      <c r="E7" s="8" t="s">
        <v>61</v>
      </c>
      <c r="F7" s="23" t="s">
        <v>59</v>
      </c>
      <c r="G7" s="13">
        <v>1200</v>
      </c>
      <c r="H7" s="14">
        <f t="shared" si="0"/>
        <v>1200</v>
      </c>
      <c r="I7" s="25">
        <f t="shared" si="1"/>
        <v>289416</v>
      </c>
      <c r="J7" s="1"/>
    </row>
    <row r="8" spans="2:11" ht="27" thickBot="1" x14ac:dyDescent="0.3">
      <c r="B8" s="50" t="s">
        <v>54</v>
      </c>
      <c r="C8" s="31">
        <v>1</v>
      </c>
      <c r="D8" s="41">
        <v>209.64</v>
      </c>
      <c r="E8" s="42" t="s">
        <v>29</v>
      </c>
      <c r="F8" s="43" t="s">
        <v>30</v>
      </c>
      <c r="G8" s="44">
        <v>150</v>
      </c>
      <c r="H8" s="45">
        <f t="shared" si="0"/>
        <v>150</v>
      </c>
      <c r="I8" s="46">
        <f t="shared" si="1"/>
        <v>31445.999999999996</v>
      </c>
      <c r="J8" s="1"/>
    </row>
    <row r="9" spans="2:11" ht="26.25" customHeight="1" x14ac:dyDescent="0.25">
      <c r="B9" s="47" t="s">
        <v>7</v>
      </c>
      <c r="C9" s="40">
        <v>1</v>
      </c>
      <c r="D9" s="29">
        <v>255.98</v>
      </c>
      <c r="E9" s="9" t="s">
        <v>20</v>
      </c>
      <c r="F9" s="22" t="s">
        <v>21</v>
      </c>
      <c r="G9" s="15">
        <v>50</v>
      </c>
      <c r="H9" s="16">
        <f t="shared" ref="H9:H11" si="2">C9*G9</f>
        <v>50</v>
      </c>
      <c r="I9" s="24">
        <f t="shared" ref="I9:I11" si="3">D9*G9</f>
        <v>12799</v>
      </c>
      <c r="J9" s="1"/>
    </row>
    <row r="10" spans="2:11" ht="26.25" x14ac:dyDescent="0.25">
      <c r="B10" s="48" t="s">
        <v>0</v>
      </c>
      <c r="C10" s="26">
        <v>1</v>
      </c>
      <c r="D10" s="28">
        <v>228</v>
      </c>
      <c r="E10" s="8" t="s">
        <v>34</v>
      </c>
      <c r="F10" s="23" t="s">
        <v>35</v>
      </c>
      <c r="G10" s="13">
        <v>60</v>
      </c>
      <c r="H10" s="14">
        <f t="shared" si="2"/>
        <v>60</v>
      </c>
      <c r="I10" s="25">
        <f t="shared" si="3"/>
        <v>13680</v>
      </c>
      <c r="J10" s="1"/>
      <c r="K10" s="1"/>
    </row>
    <row r="11" spans="2:11" ht="27" thickBot="1" x14ac:dyDescent="0.3">
      <c r="B11" s="49" t="s">
        <v>13</v>
      </c>
      <c r="C11" s="32">
        <v>1</v>
      </c>
      <c r="D11" s="28">
        <v>149</v>
      </c>
      <c r="E11" s="8">
        <v>219</v>
      </c>
      <c r="F11" s="23" t="s">
        <v>31</v>
      </c>
      <c r="G11" s="13">
        <v>1500</v>
      </c>
      <c r="H11" s="14">
        <f t="shared" si="2"/>
        <v>1500</v>
      </c>
      <c r="I11" s="25">
        <f t="shared" si="3"/>
        <v>223500</v>
      </c>
      <c r="J11" s="1"/>
      <c r="K11" s="1"/>
    </row>
    <row r="12" spans="2:11" ht="26.25" customHeight="1" x14ac:dyDescent="0.25">
      <c r="B12" s="53" t="s">
        <v>62</v>
      </c>
      <c r="C12" s="30">
        <v>0.45</v>
      </c>
      <c r="D12" s="28">
        <v>134.61000000000001</v>
      </c>
      <c r="E12" s="8" t="s">
        <v>63</v>
      </c>
      <c r="F12" s="23" t="s">
        <v>64</v>
      </c>
      <c r="G12" s="17">
        <v>1000</v>
      </c>
      <c r="H12" s="14">
        <f t="shared" ref="H12:H16" si="4">C12*G12</f>
        <v>450</v>
      </c>
      <c r="I12" s="25">
        <f t="shared" ref="I12:I16" si="5">D12*G12</f>
        <v>134610</v>
      </c>
      <c r="J12" s="1"/>
      <c r="K12" s="1"/>
    </row>
    <row r="13" spans="2:11" ht="26.25" customHeight="1" x14ac:dyDescent="0.25">
      <c r="B13" s="53" t="s">
        <v>14</v>
      </c>
      <c r="C13" s="32">
        <v>1</v>
      </c>
      <c r="D13" s="28">
        <v>150</v>
      </c>
      <c r="E13" s="8">
        <v>235</v>
      </c>
      <c r="F13" s="23" t="s">
        <v>32</v>
      </c>
      <c r="G13" s="13">
        <v>500</v>
      </c>
      <c r="H13" s="14">
        <f t="shared" si="4"/>
        <v>500</v>
      </c>
      <c r="I13" s="25">
        <f t="shared" si="5"/>
        <v>75000</v>
      </c>
      <c r="J13" s="1"/>
    </row>
    <row r="14" spans="2:11" ht="26.25" customHeight="1" x14ac:dyDescent="0.25">
      <c r="B14" s="53" t="s">
        <v>15</v>
      </c>
      <c r="C14" s="32">
        <v>1</v>
      </c>
      <c r="D14" s="28">
        <v>211</v>
      </c>
      <c r="E14" s="8">
        <v>201</v>
      </c>
      <c r="F14" s="23" t="s">
        <v>33</v>
      </c>
      <c r="G14" s="13">
        <v>1500</v>
      </c>
      <c r="H14" s="14">
        <f t="shared" si="4"/>
        <v>1500</v>
      </c>
      <c r="I14" s="25">
        <f t="shared" si="5"/>
        <v>316500</v>
      </c>
      <c r="J14" s="1"/>
    </row>
    <row r="15" spans="2:11" ht="26.25" customHeight="1" x14ac:dyDescent="0.25">
      <c r="B15" s="52" t="s">
        <v>65</v>
      </c>
      <c r="C15" s="26">
        <v>1</v>
      </c>
      <c r="D15" s="28">
        <v>218.72</v>
      </c>
      <c r="E15" s="8" t="s">
        <v>66</v>
      </c>
      <c r="F15" s="23" t="s">
        <v>67</v>
      </c>
      <c r="G15" s="13">
        <v>700</v>
      </c>
      <c r="H15" s="14">
        <f t="shared" si="4"/>
        <v>700</v>
      </c>
      <c r="I15" s="25">
        <f t="shared" si="5"/>
        <v>153104</v>
      </c>
      <c r="J15" s="1"/>
      <c r="K15" s="1"/>
    </row>
    <row r="16" spans="2:11" ht="26.25" customHeight="1" x14ac:dyDescent="0.25">
      <c r="B16" s="52" t="s">
        <v>53</v>
      </c>
      <c r="C16" s="26">
        <v>0.5</v>
      </c>
      <c r="D16" s="28">
        <v>112.51</v>
      </c>
      <c r="E16" s="8" t="s">
        <v>36</v>
      </c>
      <c r="F16" s="23" t="s">
        <v>37</v>
      </c>
      <c r="G16" s="17">
        <v>100</v>
      </c>
      <c r="H16" s="14">
        <f t="shared" si="4"/>
        <v>50</v>
      </c>
      <c r="I16" s="25">
        <f t="shared" si="5"/>
        <v>11251</v>
      </c>
      <c r="J16" s="1"/>
      <c r="K16" s="1"/>
    </row>
    <row r="17" spans="2:10" ht="26.25" customHeight="1" x14ac:dyDescent="0.25">
      <c r="B17" s="52" t="s">
        <v>16</v>
      </c>
      <c r="C17" s="26">
        <v>0.5</v>
      </c>
      <c r="D17" s="28">
        <v>111.58</v>
      </c>
      <c r="E17" s="8" t="s">
        <v>46</v>
      </c>
      <c r="F17" s="23" t="s">
        <v>47</v>
      </c>
      <c r="G17" s="17">
        <v>100</v>
      </c>
      <c r="H17" s="14">
        <f t="shared" ref="H17:H22" si="6">C17*G17</f>
        <v>50</v>
      </c>
      <c r="I17" s="25">
        <f t="shared" ref="I17:I22" si="7">D17*G17</f>
        <v>11158</v>
      </c>
      <c r="J17" s="1"/>
    </row>
    <row r="18" spans="2:10" ht="26.25" customHeight="1" x14ac:dyDescent="0.25">
      <c r="B18" s="52" t="s">
        <v>1</v>
      </c>
      <c r="C18" s="26">
        <v>0.5</v>
      </c>
      <c r="D18" s="28">
        <v>131.41999999999999</v>
      </c>
      <c r="E18" s="8" t="s">
        <v>48</v>
      </c>
      <c r="F18" s="23" t="s">
        <v>49</v>
      </c>
      <c r="G18" s="17">
        <v>100</v>
      </c>
      <c r="H18" s="14">
        <f t="shared" si="6"/>
        <v>50</v>
      </c>
      <c r="I18" s="25">
        <f t="shared" si="7"/>
        <v>13141.999999999998</v>
      </c>
      <c r="J18" s="1"/>
    </row>
    <row r="19" spans="2:10" s="5" customFormat="1" ht="26.25" customHeight="1" x14ac:dyDescent="0.25">
      <c r="B19" s="52" t="s">
        <v>2</v>
      </c>
      <c r="C19" s="26">
        <v>1</v>
      </c>
      <c r="D19" s="28">
        <v>301.37</v>
      </c>
      <c r="E19" s="8" t="s">
        <v>38</v>
      </c>
      <c r="F19" s="23" t="s">
        <v>39</v>
      </c>
      <c r="G19" s="13">
        <v>50</v>
      </c>
      <c r="H19" s="14">
        <f t="shared" si="6"/>
        <v>50</v>
      </c>
      <c r="I19" s="25">
        <f t="shared" si="7"/>
        <v>15068.5</v>
      </c>
      <c r="J19" s="21"/>
    </row>
    <row r="20" spans="2:10" s="5" customFormat="1" ht="26.25" customHeight="1" x14ac:dyDescent="0.25">
      <c r="B20" s="52" t="s">
        <v>68</v>
      </c>
      <c r="C20" s="26">
        <v>1</v>
      </c>
      <c r="D20" s="28">
        <v>215.58</v>
      </c>
      <c r="E20" s="8" t="s">
        <v>69</v>
      </c>
      <c r="F20" s="23" t="s">
        <v>70</v>
      </c>
      <c r="G20" s="13">
        <v>300</v>
      </c>
      <c r="H20" s="14">
        <f t="shared" si="6"/>
        <v>300</v>
      </c>
      <c r="I20" s="25">
        <f t="shared" si="7"/>
        <v>64674.000000000007</v>
      </c>
      <c r="J20" s="21"/>
    </row>
    <row r="21" spans="2:10" s="5" customFormat="1" ht="26.25" customHeight="1" x14ac:dyDescent="0.25">
      <c r="B21" s="52" t="s">
        <v>73</v>
      </c>
      <c r="C21" s="26">
        <v>1</v>
      </c>
      <c r="D21" s="28">
        <v>209.6</v>
      </c>
      <c r="E21" s="8" t="s">
        <v>71</v>
      </c>
      <c r="F21" s="23" t="s">
        <v>72</v>
      </c>
      <c r="G21" s="13">
        <v>1200</v>
      </c>
      <c r="H21" s="14">
        <f t="shared" si="6"/>
        <v>1200</v>
      </c>
      <c r="I21" s="25">
        <f t="shared" si="7"/>
        <v>251520</v>
      </c>
      <c r="J21" s="21"/>
    </row>
    <row r="22" spans="2:10" s="5" customFormat="1" ht="26.25" customHeight="1" x14ac:dyDescent="0.25">
      <c r="B22" s="52" t="s">
        <v>3</v>
      </c>
      <c r="C22" s="26">
        <v>1</v>
      </c>
      <c r="D22" s="28">
        <v>326.06</v>
      </c>
      <c r="E22" s="8" t="s">
        <v>18</v>
      </c>
      <c r="F22" s="23" t="s">
        <v>19</v>
      </c>
      <c r="G22" s="13">
        <v>100</v>
      </c>
      <c r="H22" s="14">
        <f t="shared" si="6"/>
        <v>100</v>
      </c>
      <c r="I22" s="25">
        <f t="shared" si="7"/>
        <v>32606</v>
      </c>
      <c r="J22" s="21"/>
    </row>
    <row r="23" spans="2:10" s="5" customFormat="1" ht="26.25" customHeight="1" x14ac:dyDescent="0.25">
      <c r="B23" s="52" t="s">
        <v>58</v>
      </c>
      <c r="C23" s="26">
        <v>1</v>
      </c>
      <c r="D23" s="28">
        <v>279.33</v>
      </c>
      <c r="E23" s="8"/>
      <c r="F23" s="23" t="s">
        <v>55</v>
      </c>
      <c r="G23" s="13">
        <v>30</v>
      </c>
      <c r="H23" s="14">
        <f t="shared" ref="H23:H27" si="8">C23*G23</f>
        <v>30</v>
      </c>
      <c r="I23" s="25">
        <f t="shared" ref="I23:I27" si="9">D23*G23</f>
        <v>8379.9</v>
      </c>
      <c r="J23" s="21"/>
    </row>
    <row r="24" spans="2:10" ht="26.25" customHeight="1" x14ac:dyDescent="0.25">
      <c r="B24" s="52" t="s">
        <v>4</v>
      </c>
      <c r="C24" s="26">
        <v>1</v>
      </c>
      <c r="D24" s="28">
        <v>235.51</v>
      </c>
      <c r="E24" s="8" t="s">
        <v>40</v>
      </c>
      <c r="F24" s="23" t="s">
        <v>41</v>
      </c>
      <c r="G24" s="13">
        <v>50</v>
      </c>
      <c r="H24" s="14">
        <f t="shared" si="8"/>
        <v>50</v>
      </c>
      <c r="I24" s="25">
        <f t="shared" si="9"/>
        <v>11775.5</v>
      </c>
      <c r="J24" s="1"/>
    </row>
    <row r="25" spans="2:10" s="5" customFormat="1" ht="26.25" customHeight="1" x14ac:dyDescent="0.25">
      <c r="B25" s="52" t="s">
        <v>5</v>
      </c>
      <c r="C25" s="26">
        <v>1</v>
      </c>
      <c r="D25" s="28">
        <v>264.37</v>
      </c>
      <c r="E25" s="8" t="s">
        <v>42</v>
      </c>
      <c r="F25" s="23" t="s">
        <v>43</v>
      </c>
      <c r="G25" s="13">
        <v>200</v>
      </c>
      <c r="H25" s="14">
        <f t="shared" si="8"/>
        <v>200</v>
      </c>
      <c r="I25" s="25">
        <f t="shared" si="9"/>
        <v>52874</v>
      </c>
      <c r="J25" s="21"/>
    </row>
    <row r="26" spans="2:10" s="5" customFormat="1" ht="26.25" customHeight="1" x14ac:dyDescent="0.25">
      <c r="B26" s="52" t="s">
        <v>74</v>
      </c>
      <c r="C26" s="26">
        <v>1</v>
      </c>
      <c r="D26" s="28">
        <v>148.4</v>
      </c>
      <c r="E26" s="8" t="s">
        <v>75</v>
      </c>
      <c r="F26" s="23" t="s">
        <v>76</v>
      </c>
      <c r="G26" s="13">
        <v>50</v>
      </c>
      <c r="H26" s="14">
        <f t="shared" si="8"/>
        <v>50</v>
      </c>
      <c r="I26" s="25">
        <f t="shared" si="9"/>
        <v>7420</v>
      </c>
      <c r="J26" s="21"/>
    </row>
    <row r="27" spans="2:10" s="5" customFormat="1" ht="26.25" customHeight="1" thickBot="1" x14ac:dyDescent="0.3">
      <c r="B27" s="52" t="s">
        <v>17</v>
      </c>
      <c r="C27" s="26">
        <v>1</v>
      </c>
      <c r="D27" s="28">
        <v>216.08</v>
      </c>
      <c r="E27" s="8" t="s">
        <v>44</v>
      </c>
      <c r="F27" s="23" t="s">
        <v>45</v>
      </c>
      <c r="G27" s="13">
        <v>50</v>
      </c>
      <c r="H27" s="14">
        <f t="shared" si="8"/>
        <v>50</v>
      </c>
      <c r="I27" s="25">
        <f t="shared" si="9"/>
        <v>10804</v>
      </c>
      <c r="J27" s="21"/>
    </row>
    <row r="28" spans="2:10" ht="24.75" customHeight="1" thickBot="1" x14ac:dyDescent="0.3">
      <c r="B28" s="54" t="s">
        <v>52</v>
      </c>
      <c r="C28" s="55"/>
      <c r="D28" s="55"/>
      <c r="E28" s="55"/>
      <c r="F28" s="55"/>
      <c r="G28" s="18">
        <f>SUM(G12:G27,G3:G8,G9:G11)</f>
        <v>13390</v>
      </c>
      <c r="H28" s="19">
        <f>SUM(H12:H27,H3:H8,H9:H11)</f>
        <v>12690</v>
      </c>
      <c r="I28" s="51">
        <f>SUM(I12:I27,I3:I8,I9:I11)</f>
        <v>2487581.9</v>
      </c>
      <c r="J28" s="20"/>
    </row>
    <row r="29" spans="2:10" x14ac:dyDescent="0.25">
      <c r="J29" s="1"/>
    </row>
  </sheetData>
  <sortState xmlns:xlrd2="http://schemas.microsoft.com/office/spreadsheetml/2017/richdata2" ref="B12:I27">
    <sortCondition ref="B13:B27"/>
  </sortState>
  <mergeCells count="1">
    <mergeCell ref="B28:F28"/>
  </mergeCells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2023-09-26T10:45:07Z</dcterms:modified>
</cp:coreProperties>
</file>