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0,23 Пушкарный\"/>
    </mc:Choice>
  </mc:AlternateContent>
  <xr:revisionPtr revIDLastSave="0" documentId="13_ncr:1_{A7F19907-3201-41CB-86F4-037A8DF55D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59" i="1"/>
  <c r="U458" i="1"/>
  <c r="V457" i="1"/>
  <c r="M457" i="1"/>
  <c r="U454" i="1"/>
  <c r="U453" i="1"/>
  <c r="V452" i="1"/>
  <c r="W452" i="1" s="1"/>
  <c r="M452" i="1"/>
  <c r="W451" i="1"/>
  <c r="W453" i="1" s="1"/>
  <c r="V451" i="1"/>
  <c r="M451" i="1"/>
  <c r="U449" i="1"/>
  <c r="V448" i="1"/>
  <c r="U448" i="1"/>
  <c r="W447" i="1"/>
  <c r="V447" i="1"/>
  <c r="M447" i="1"/>
  <c r="V446" i="1"/>
  <c r="M446" i="1"/>
  <c r="U444" i="1"/>
  <c r="U443" i="1"/>
  <c r="V442" i="1"/>
  <c r="W442" i="1" s="1"/>
  <c r="M442" i="1"/>
  <c r="W441" i="1"/>
  <c r="W443" i="1" s="1"/>
  <c r="V441" i="1"/>
  <c r="V443" i="1" s="1"/>
  <c r="M441" i="1"/>
  <c r="U439" i="1"/>
  <c r="U438" i="1"/>
  <c r="W437" i="1"/>
  <c r="V437" i="1"/>
  <c r="M437" i="1"/>
  <c r="V436" i="1"/>
  <c r="V438" i="1" s="1"/>
  <c r="M436" i="1"/>
  <c r="U432" i="1"/>
  <c r="U431" i="1"/>
  <c r="V430" i="1"/>
  <c r="W430" i="1" s="1"/>
  <c r="M430" i="1"/>
  <c r="W429" i="1"/>
  <c r="W431" i="1" s="1"/>
  <c r="V429" i="1"/>
  <c r="M429" i="1"/>
  <c r="U427" i="1"/>
  <c r="V426" i="1"/>
  <c r="U426" i="1"/>
  <c r="W425" i="1"/>
  <c r="V425" i="1"/>
  <c r="W424" i="1"/>
  <c r="V424" i="1"/>
  <c r="W423" i="1"/>
  <c r="V423" i="1"/>
  <c r="W422" i="1"/>
  <c r="V422" i="1"/>
  <c r="M422" i="1"/>
  <c r="V421" i="1"/>
  <c r="W421" i="1" s="1"/>
  <c r="M421" i="1"/>
  <c r="W420" i="1"/>
  <c r="V420" i="1"/>
  <c r="V427" i="1" s="1"/>
  <c r="M420" i="1"/>
  <c r="U418" i="1"/>
  <c r="U417" i="1"/>
  <c r="W416" i="1"/>
  <c r="V416" i="1"/>
  <c r="M416" i="1"/>
  <c r="V415" i="1"/>
  <c r="V417" i="1" s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W386" i="1"/>
  <c r="V386" i="1"/>
  <c r="W385" i="1"/>
  <c r="V385" i="1"/>
  <c r="M385" i="1"/>
  <c r="V384" i="1"/>
  <c r="W384" i="1" s="1"/>
  <c r="M384" i="1"/>
  <c r="W383" i="1"/>
  <c r="W390" i="1" s="1"/>
  <c r="V383" i="1"/>
  <c r="M383" i="1"/>
  <c r="U381" i="1"/>
  <c r="V380" i="1"/>
  <c r="U380" i="1"/>
  <c r="W379" i="1"/>
  <c r="V379" i="1"/>
  <c r="M379" i="1"/>
  <c r="V378" i="1"/>
  <c r="M378" i="1"/>
  <c r="U375" i="1"/>
  <c r="U374" i="1"/>
  <c r="V373" i="1"/>
  <c r="U371" i="1"/>
  <c r="U370" i="1"/>
  <c r="W369" i="1"/>
  <c r="V369" i="1"/>
  <c r="M369" i="1"/>
  <c r="V368" i="1"/>
  <c r="W368" i="1" s="1"/>
  <c r="M368" i="1"/>
  <c r="W367" i="1"/>
  <c r="W370" i="1" s="1"/>
  <c r="V367" i="1"/>
  <c r="M367" i="1"/>
  <c r="U365" i="1"/>
  <c r="V364" i="1"/>
  <c r="U364" i="1"/>
  <c r="W363" i="1"/>
  <c r="W364" i="1" s="1"/>
  <c r="V363" i="1"/>
  <c r="V365" i="1" s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V356" i="1"/>
  <c r="M356" i="1"/>
  <c r="U354" i="1"/>
  <c r="U353" i="1"/>
  <c r="V352" i="1"/>
  <c r="W352" i="1" s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W353" i="1" s="1"/>
  <c r="V340" i="1"/>
  <c r="M340" i="1"/>
  <c r="U338" i="1"/>
  <c r="V337" i="1"/>
  <c r="U337" i="1"/>
  <c r="W336" i="1"/>
  <c r="V336" i="1"/>
  <c r="M336" i="1"/>
  <c r="V335" i="1"/>
  <c r="M335" i="1"/>
  <c r="U331" i="1"/>
  <c r="U330" i="1"/>
  <c r="V329" i="1"/>
  <c r="M329" i="1"/>
  <c r="U327" i="1"/>
  <c r="U326" i="1"/>
  <c r="V325" i="1"/>
  <c r="W325" i="1" s="1"/>
  <c r="M325" i="1"/>
  <c r="W324" i="1"/>
  <c r="V324" i="1"/>
  <c r="M324" i="1"/>
  <c r="V323" i="1"/>
  <c r="W323" i="1" s="1"/>
  <c r="M323" i="1"/>
  <c r="W322" i="1"/>
  <c r="W326" i="1" s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M311" i="1"/>
  <c r="W310" i="1"/>
  <c r="V310" i="1"/>
  <c r="M310" i="1"/>
  <c r="U307" i="1"/>
  <c r="V306" i="1"/>
  <c r="U306" i="1"/>
  <c r="W305" i="1"/>
  <c r="W306" i="1" s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V298" i="1"/>
  <c r="U298" i="1"/>
  <c r="W297" i="1"/>
  <c r="V297" i="1"/>
  <c r="M297" i="1"/>
  <c r="V296" i="1"/>
  <c r="M296" i="1"/>
  <c r="U294" i="1"/>
  <c r="U293" i="1"/>
  <c r="V292" i="1"/>
  <c r="W292" i="1" s="1"/>
  <c r="M292" i="1"/>
  <c r="W291" i="1"/>
  <c r="V291" i="1"/>
  <c r="M291" i="1"/>
  <c r="V290" i="1"/>
  <c r="W290" i="1" s="1"/>
  <c r="V289" i="1"/>
  <c r="W289" i="1" s="1"/>
  <c r="M289" i="1"/>
  <c r="W288" i="1"/>
  <c r="V288" i="1"/>
  <c r="M288" i="1"/>
  <c r="V287" i="1"/>
  <c r="W287" i="1" s="1"/>
  <c r="M287" i="1"/>
  <c r="W286" i="1"/>
  <c r="V286" i="1"/>
  <c r="M286" i="1"/>
  <c r="V285" i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V265" i="1"/>
  <c r="M265" i="1"/>
  <c r="U262" i="1"/>
  <c r="U261" i="1"/>
  <c r="V260" i="1"/>
  <c r="W260" i="1" s="1"/>
  <c r="M260" i="1"/>
  <c r="W259" i="1"/>
  <c r="W261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W250" i="1"/>
  <c r="V250" i="1"/>
  <c r="M250" i="1"/>
  <c r="V249" i="1"/>
  <c r="M249" i="1"/>
  <c r="U246" i="1"/>
  <c r="U245" i="1"/>
  <c r="V244" i="1"/>
  <c r="W244" i="1" s="1"/>
  <c r="M244" i="1"/>
  <c r="W243" i="1"/>
  <c r="V243" i="1"/>
  <c r="M243" i="1"/>
  <c r="V242" i="1"/>
  <c r="V246" i="1" s="1"/>
  <c r="M242" i="1"/>
  <c r="U240" i="1"/>
  <c r="U239" i="1"/>
  <c r="V238" i="1"/>
  <c r="W238" i="1" s="1"/>
  <c r="M238" i="1"/>
  <c r="W237" i="1"/>
  <c r="V237" i="1"/>
  <c r="W236" i="1"/>
  <c r="W239" i="1" s="1"/>
  <c r="V236" i="1"/>
  <c r="U234" i="1"/>
  <c r="U233" i="1"/>
  <c r="V232" i="1"/>
  <c r="W232" i="1" s="1"/>
  <c r="M232" i="1"/>
  <c r="W231" i="1"/>
  <c r="W233" i="1" s="1"/>
  <c r="V231" i="1"/>
  <c r="M231" i="1"/>
  <c r="V230" i="1"/>
  <c r="W230" i="1" s="1"/>
  <c r="M230" i="1"/>
  <c r="W229" i="1"/>
  <c r="V229" i="1"/>
  <c r="V233" i="1" s="1"/>
  <c r="M229" i="1"/>
  <c r="U227" i="1"/>
  <c r="U226" i="1"/>
  <c r="W225" i="1"/>
  <c r="V225" i="1"/>
  <c r="M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V226" i="1" s="1"/>
  <c r="M220" i="1"/>
  <c r="U218" i="1"/>
  <c r="U217" i="1"/>
  <c r="V216" i="1"/>
  <c r="W216" i="1" s="1"/>
  <c r="M216" i="1"/>
  <c r="W215" i="1"/>
  <c r="W217" i="1" s="1"/>
  <c r="V215" i="1"/>
  <c r="M215" i="1"/>
  <c r="V214" i="1"/>
  <c r="W214" i="1" s="1"/>
  <c r="M214" i="1"/>
  <c r="W213" i="1"/>
  <c r="V213" i="1"/>
  <c r="V217" i="1" s="1"/>
  <c r="M213" i="1"/>
  <c r="U211" i="1"/>
  <c r="V210" i="1"/>
  <c r="U210" i="1"/>
  <c r="W209" i="1"/>
  <c r="W210" i="1" s="1"/>
  <c r="V209" i="1"/>
  <c r="V211" i="1" s="1"/>
  <c r="M209" i="1"/>
  <c r="U207" i="1"/>
  <c r="U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W206" i="1" s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V166" i="1"/>
  <c r="V183" i="1" s="1"/>
  <c r="M166" i="1"/>
  <c r="W165" i="1"/>
  <c r="V165" i="1"/>
  <c r="V182" i="1" s="1"/>
  <c r="M165" i="1"/>
  <c r="U163" i="1"/>
  <c r="U162" i="1"/>
  <c r="W161" i="1"/>
  <c r="V161" i="1"/>
  <c r="M161" i="1"/>
  <c r="V160" i="1"/>
  <c r="W160" i="1" s="1"/>
  <c r="M160" i="1"/>
  <c r="W159" i="1"/>
  <c r="V159" i="1"/>
  <c r="M159" i="1"/>
  <c r="V158" i="1"/>
  <c r="V162" i="1" s="1"/>
  <c r="M158" i="1"/>
  <c r="U156" i="1"/>
  <c r="U155" i="1"/>
  <c r="V154" i="1"/>
  <c r="V156" i="1" s="1"/>
  <c r="M154" i="1"/>
  <c r="W153" i="1"/>
  <c r="V153" i="1"/>
  <c r="V155" i="1" s="1"/>
  <c r="U151" i="1"/>
  <c r="U150" i="1"/>
  <c r="V149" i="1"/>
  <c r="V151" i="1" s="1"/>
  <c r="M149" i="1"/>
  <c r="W148" i="1"/>
  <c r="V148" i="1"/>
  <c r="M148" i="1"/>
  <c r="U145" i="1"/>
  <c r="U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H470" i="1" s="1"/>
  <c r="M136" i="1"/>
  <c r="U133" i="1"/>
  <c r="U132" i="1"/>
  <c r="V131" i="1"/>
  <c r="W131" i="1" s="1"/>
  <c r="M131" i="1"/>
  <c r="W130" i="1"/>
  <c r="V130" i="1"/>
  <c r="M130" i="1"/>
  <c r="V129" i="1"/>
  <c r="G470" i="1" s="1"/>
  <c r="M129" i="1"/>
  <c r="U125" i="1"/>
  <c r="U124" i="1"/>
  <c r="V123" i="1"/>
  <c r="W123" i="1" s="1"/>
  <c r="M123" i="1"/>
  <c r="W122" i="1"/>
  <c r="V122" i="1"/>
  <c r="M122" i="1"/>
  <c r="V121" i="1"/>
  <c r="V125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W113" i="1" s="1"/>
  <c r="V112" i="1"/>
  <c r="V116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V108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V95" i="1" s="1"/>
  <c r="M87" i="1"/>
  <c r="W86" i="1"/>
  <c r="V86" i="1"/>
  <c r="V96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V83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E470" i="1" s="1"/>
  <c r="U56" i="1"/>
  <c r="U55" i="1"/>
  <c r="W54" i="1"/>
  <c r="V54" i="1"/>
  <c r="W53" i="1"/>
  <c r="V53" i="1"/>
  <c r="M53" i="1"/>
  <c r="V52" i="1"/>
  <c r="D470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U460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U463" i="1" l="1"/>
  <c r="H9" i="1"/>
  <c r="A10" i="1"/>
  <c r="B470" i="1"/>
  <c r="V462" i="1"/>
  <c r="V461" i="1"/>
  <c r="U464" i="1"/>
  <c r="V24" i="1"/>
  <c r="W27" i="1"/>
  <c r="W32" i="1" s="1"/>
  <c r="W35" i="1"/>
  <c r="W37" i="1" s="1"/>
  <c r="V38" i="1"/>
  <c r="C470" i="1"/>
  <c r="W47" i="1"/>
  <c r="W48" i="1" s="1"/>
  <c r="V48" i="1"/>
  <c r="W52" i="1"/>
  <c r="W55" i="1" s="1"/>
  <c r="V56" i="1"/>
  <c r="W59" i="1"/>
  <c r="W74" i="1" s="1"/>
  <c r="V75" i="1"/>
  <c r="W77" i="1"/>
  <c r="W83" i="1" s="1"/>
  <c r="V84" i="1"/>
  <c r="W87" i="1"/>
  <c r="W95" i="1" s="1"/>
  <c r="W98" i="1"/>
  <c r="W108" i="1" s="1"/>
  <c r="V109" i="1"/>
  <c r="W112" i="1"/>
  <c r="W116" i="1" s="1"/>
  <c r="F470" i="1"/>
  <c r="W121" i="1"/>
  <c r="W124" i="1" s="1"/>
  <c r="V124" i="1"/>
  <c r="W129" i="1"/>
  <c r="W132" i="1" s="1"/>
  <c r="V132" i="1"/>
  <c r="W136" i="1"/>
  <c r="W144" i="1" s="1"/>
  <c r="V145" i="1"/>
  <c r="I470" i="1"/>
  <c r="W149" i="1"/>
  <c r="W150" i="1" s="1"/>
  <c r="V150" i="1"/>
  <c r="W154" i="1"/>
  <c r="W155" i="1" s="1"/>
  <c r="W158" i="1"/>
  <c r="W162" i="1" s="1"/>
  <c r="V163" i="1"/>
  <c r="W166" i="1"/>
  <c r="W182" i="1" s="1"/>
  <c r="W185" i="1"/>
  <c r="W187" i="1" s="1"/>
  <c r="V188" i="1"/>
  <c r="J470" i="1"/>
  <c r="V207" i="1"/>
  <c r="V206" i="1"/>
  <c r="V239" i="1"/>
  <c r="K470" i="1"/>
  <c r="V257" i="1"/>
  <c r="W249" i="1"/>
  <c r="W256" i="1" s="1"/>
  <c r="V261" i="1"/>
  <c r="V276" i="1"/>
  <c r="W275" i="1"/>
  <c r="W276" i="1" s="1"/>
  <c r="V277" i="1"/>
  <c r="V280" i="1"/>
  <c r="W279" i="1"/>
  <c r="W280" i="1" s="1"/>
  <c r="V281" i="1"/>
  <c r="M470" i="1"/>
  <c r="V293" i="1"/>
  <c r="W285" i="1"/>
  <c r="W293" i="1" s="1"/>
  <c r="V294" i="1"/>
  <c r="V299" i="1"/>
  <c r="W296" i="1"/>
  <c r="W298" i="1" s="1"/>
  <c r="F9" i="1"/>
  <c r="J9" i="1"/>
  <c r="V55" i="1"/>
  <c r="V74" i="1"/>
  <c r="V464" i="1" s="1"/>
  <c r="V133" i="1"/>
  <c r="V144" i="1"/>
  <c r="V218" i="1"/>
  <c r="V227" i="1"/>
  <c r="W220" i="1"/>
  <c r="W226" i="1" s="1"/>
  <c r="V234" i="1"/>
  <c r="V240" i="1"/>
  <c r="V245" i="1"/>
  <c r="W242" i="1"/>
  <c r="W245" i="1" s="1"/>
  <c r="V256" i="1"/>
  <c r="V262" i="1"/>
  <c r="L470" i="1"/>
  <c r="V266" i="1"/>
  <c r="W265" i="1"/>
  <c r="W266" i="1" s="1"/>
  <c r="V267" i="1"/>
  <c r="V272" i="1"/>
  <c r="W269" i="1"/>
  <c r="W272" i="1" s="1"/>
  <c r="W314" i="1"/>
  <c r="W311" i="1"/>
  <c r="N470" i="1"/>
  <c r="V315" i="1"/>
  <c r="V314" i="1"/>
  <c r="V320" i="1"/>
  <c r="W317" i="1"/>
  <c r="W319" i="1" s="1"/>
  <c r="V326" i="1"/>
  <c r="V327" i="1"/>
  <c r="V330" i="1"/>
  <c r="W329" i="1"/>
  <c r="W330" i="1" s="1"/>
  <c r="V331" i="1"/>
  <c r="O470" i="1"/>
  <c r="V338" i="1"/>
  <c r="W335" i="1"/>
  <c r="W337" i="1" s="1"/>
  <c r="V353" i="1"/>
  <c r="V371" i="1"/>
  <c r="V370" i="1"/>
  <c r="V374" i="1"/>
  <c r="W373" i="1"/>
  <c r="W374" i="1" s="1"/>
  <c r="V375" i="1"/>
  <c r="V381" i="1"/>
  <c r="W378" i="1"/>
  <c r="W380" i="1" s="1"/>
  <c r="V390" i="1"/>
  <c r="W426" i="1"/>
  <c r="V431" i="1"/>
  <c r="V444" i="1"/>
  <c r="V449" i="1"/>
  <c r="W446" i="1"/>
  <c r="W448" i="1" s="1"/>
  <c r="V453" i="1"/>
  <c r="P470" i="1"/>
  <c r="V354" i="1"/>
  <c r="V361" i="1"/>
  <c r="W356" i="1"/>
  <c r="W360" i="1" s="1"/>
  <c r="V360" i="1"/>
  <c r="V391" i="1"/>
  <c r="V394" i="1"/>
  <c r="W393" i="1"/>
  <c r="W394" i="1" s="1"/>
  <c r="V395" i="1"/>
  <c r="V398" i="1"/>
  <c r="W397" i="1"/>
  <c r="W398" i="1" s="1"/>
  <c r="V399" i="1"/>
  <c r="Q470" i="1"/>
  <c r="V412" i="1"/>
  <c r="W403" i="1"/>
  <c r="W412" i="1" s="1"/>
  <c r="V413" i="1"/>
  <c r="V418" i="1"/>
  <c r="W415" i="1"/>
  <c r="W417" i="1" s="1"/>
  <c r="V432" i="1"/>
  <c r="V439" i="1"/>
  <c r="W436" i="1"/>
  <c r="W438" i="1" s="1"/>
  <c r="V454" i="1"/>
  <c r="S470" i="1"/>
  <c r="V458" i="1"/>
  <c r="W457" i="1"/>
  <c r="W458" i="1" s="1"/>
  <c r="V459" i="1"/>
  <c r="R470" i="1"/>
  <c r="W465" i="1" l="1"/>
  <c r="V460" i="1"/>
  <c r="V463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<sst xmlns="http://schemas.openxmlformats.org/spreadsheetml/2006/main" count="1677" uniqueCount="639">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</sst>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447" zoomScaleNormal="100" zoomScaleSheetLayoutView="100" workbookViewId="0">
      <selection activeCell="U458" sqref="U45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100</v>
      </c>
      <c r="V52" s="306">
        <f>IFERROR(IF(U52="",0,CEILING((U52/$H52),1)*$H52),"")</f>
        <v>108</v>
      </c>
      <c r="W52" s="37">
        <f>IFERROR(IF(V52=0,"",ROUNDUP(V52/H52,0)*0.02175),"")</f>
        <v>0.21749999999999997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9.2592592592592595</v>
      </c>
      <c r="V55" s="307">
        <f>IFERROR(V52/H52,"0")+IFERROR(V53/H53,"0")+IFERROR(V54/H54,"0")</f>
        <v>10</v>
      </c>
      <c r="W55" s="307">
        <f>IFERROR(IF(W52="",0,W52),"0")+IFERROR(IF(W53="",0,W53),"0")+IFERROR(IF(W54="",0,W54),"0")</f>
        <v>0.21749999999999997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100</v>
      </c>
      <c r="V56" s="307">
        <f>IFERROR(SUM(V52:V54),"0")</f>
        <v>108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116</v>
      </c>
      <c r="V120" s="306">
        <f>IFERROR(IF(U120="",0,CEILING((U120/$H120),1)*$H120),"")</f>
        <v>121.5</v>
      </c>
      <c r="W120" s="37">
        <f>IFERROR(IF(V120=0,"",ROUNDUP(V120/H120,0)*0.02175),"")</f>
        <v>0.32624999999999998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14.320987654320989</v>
      </c>
      <c r="V124" s="307">
        <f>IFERROR(V120/H120,"0")+IFERROR(V121/H121,"0")+IFERROR(V122/H122,"0")+IFERROR(V123/H123,"0")</f>
        <v>15</v>
      </c>
      <c r="W124" s="307">
        <f>IFERROR(IF(W120="",0,W120),"0")+IFERROR(IF(W121="",0,W121),"0")+IFERROR(IF(W122="",0,W122),"0")+IFERROR(IF(W123="",0,W123),"0")</f>
        <v>0.32624999999999998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116</v>
      </c>
      <c r="V125" s="307">
        <f>IFERROR(SUM(V120:V123),"0")</f>
        <v>121.5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725</v>
      </c>
      <c r="V404" s="306">
        <f t="shared" si="18"/>
        <v>728.64</v>
      </c>
      <c r="W404" s="37">
        <f>IFERROR(IF(V404=0,"",ROUNDUP(V404/H404,0)*0.01196),"")</f>
        <v>1.6504799999999999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137.31060606060606</v>
      </c>
      <c r="V412" s="307">
        <f>IFERROR(V403/H403,"0")+IFERROR(V404/H404,"0")+IFERROR(V405/H405,"0")+IFERROR(V406/H406,"0")+IFERROR(V407/H407,"0")+IFERROR(V408/H408,"0")+IFERROR(V409/H409,"0")+IFERROR(V410/H410,"0")+IFERROR(V411/H411,"0")</f>
        <v>138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1.6504799999999999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725</v>
      </c>
      <c r="V413" s="307">
        <f>IFERROR(SUM(V403:V411),"0")</f>
        <v>728.64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122</v>
      </c>
      <c r="V447" s="306">
        <f>IFERROR(IF(U447="",0,CEILING((U447/$H447),1)*$H447),"")</f>
        <v>122.64</v>
      </c>
      <c r="W447" s="37">
        <f>IFERROR(IF(V447=0,"",ROUNDUP(V447/H447,0)*0.00753),"")</f>
        <v>0.21084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27.853881278538815</v>
      </c>
      <c r="V448" s="307">
        <f>IFERROR(V446/H446,"0")+IFERROR(V447/H447,"0")</f>
        <v>28</v>
      </c>
      <c r="W448" s="307">
        <f>IFERROR(IF(W446="",0,W446),"0")+IFERROR(IF(W447="",0,W447),"0")</f>
        <v>0.21084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122</v>
      </c>
      <c r="V449" s="307">
        <f>IFERROR(SUM(V446:V447),"0")</f>
        <v>122.64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1750</v>
      </c>
      <c r="V457" s="306">
        <f>IFERROR(IF(U457="",0,CEILING((U457/$H457),1)*$H457),"")</f>
        <v>1755</v>
      </c>
      <c r="W457" s="37">
        <f>IFERROR(IF(V457=0,"",ROUNDUP(V457/H457,0)*0.02175),"")</f>
        <v>4.8937499999999998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224.35897435897436</v>
      </c>
      <c r="V458" s="307">
        <f>IFERROR(V457/H457,"0")</f>
        <v>225</v>
      </c>
      <c r="W458" s="307">
        <f>IFERROR(IF(W457="",0,W457),"0")</f>
        <v>4.8937499999999998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1750</v>
      </c>
      <c r="V459" s="307">
        <f>IFERROR(SUM(V457:V457),"0")</f>
        <v>1755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2813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2835.7799999999997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3008.6478444082554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3032.8100000000004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3158.6478444082554</v>
      </c>
      <c r="V463" s="307">
        <f>GrossWeightTotalR+PalletQtyTotalR*25</f>
        <v>3182.8100000000004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413.10370861169952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416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7.2988200000000001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108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121.5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728.64</v>
      </c>
      <c r="R470" s="47">
        <f>IFERROR(V436*1,"0")+IFERROR(V437*1,"0")+IFERROR(V441*1,"0")+IFERROR(V442*1,"0")+IFERROR(V446*1,"0")+IFERROR(V447*1,"0")+IFERROR(V451*1,"0")+IFERROR(V452*1,"0")</f>
        <v>122.64</v>
      </c>
      <c r="S470" s="47">
        <f>IFERROR(V457*1,"0")</f>
        <v>1755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2023-10-03T08:17:44Z</dcterms:modified>
</cp:coreProperties>
</file>