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D67A0BC-3628-466D-A804-AC1555F2A0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X572" i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P533" i="1" s="1"/>
  <c r="BO532" i="1"/>
  <c r="BM532" i="1"/>
  <c r="Y532" i="1"/>
  <c r="BP532" i="1" s="1"/>
  <c r="BO531" i="1"/>
  <c r="BM531" i="1"/>
  <c r="Y531" i="1"/>
  <c r="BP531" i="1" s="1"/>
  <c r="BO530" i="1"/>
  <c r="BM530" i="1"/>
  <c r="Y530" i="1"/>
  <c r="BP530" i="1" s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BP503" i="1" s="1"/>
  <c r="P503" i="1"/>
  <c r="BO502" i="1"/>
  <c r="BM502" i="1"/>
  <c r="Y502" i="1"/>
  <c r="BO501" i="1"/>
  <c r="BM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BP494" i="1" s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BO477" i="1"/>
  <c r="BM477" i="1"/>
  <c r="Y477" i="1"/>
  <c r="BP477" i="1" s="1"/>
  <c r="BO476" i="1"/>
  <c r="BM476" i="1"/>
  <c r="Y476" i="1"/>
  <c r="BP476" i="1" s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O446" i="1"/>
  <c r="BM446" i="1"/>
  <c r="Y446" i="1"/>
  <c r="P446" i="1"/>
  <c r="BO445" i="1"/>
  <c r="BM445" i="1"/>
  <c r="Y445" i="1"/>
  <c r="BP445" i="1" s="1"/>
  <c r="BO444" i="1"/>
  <c r="BM444" i="1"/>
  <c r="Y444" i="1"/>
  <c r="BP444" i="1" s="1"/>
  <c r="P444" i="1"/>
  <c r="BO443" i="1"/>
  <c r="BM443" i="1"/>
  <c r="Z443" i="1"/>
  <c r="Y443" i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5" i="1"/>
  <c r="X434" i="1"/>
  <c r="BO433" i="1"/>
  <c r="BM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O421" i="1"/>
  <c r="BM421" i="1"/>
  <c r="Y421" i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Y357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Y346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BO335" i="1"/>
  <c r="BM335" i="1"/>
  <c r="Y335" i="1"/>
  <c r="Y340" i="1" s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Y290" i="1" s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Z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67" i="1" l="1"/>
  <c r="BN67" i="1"/>
  <c r="BP81" i="1"/>
  <c r="BN81" i="1"/>
  <c r="Z81" i="1"/>
  <c r="BP127" i="1"/>
  <c r="BN127" i="1"/>
  <c r="Z127" i="1"/>
  <c r="Y172" i="1"/>
  <c r="BP171" i="1"/>
  <c r="BN171" i="1"/>
  <c r="Z171" i="1"/>
  <c r="Z172" i="1" s="1"/>
  <c r="BP175" i="1"/>
  <c r="BN175" i="1"/>
  <c r="Z175" i="1"/>
  <c r="BP203" i="1"/>
  <c r="BN203" i="1"/>
  <c r="Z203" i="1"/>
  <c r="BP228" i="1"/>
  <c r="BN228" i="1"/>
  <c r="Z228" i="1"/>
  <c r="BP239" i="1"/>
  <c r="BN239" i="1"/>
  <c r="Z239" i="1"/>
  <c r="BP244" i="1"/>
  <c r="BN244" i="1"/>
  <c r="Z244" i="1"/>
  <c r="BP305" i="1"/>
  <c r="BN305" i="1"/>
  <c r="Z305" i="1"/>
  <c r="BP329" i="1"/>
  <c r="BN329" i="1"/>
  <c r="Z329" i="1"/>
  <c r="BP367" i="1"/>
  <c r="BN367" i="1"/>
  <c r="Z367" i="1"/>
  <c r="BP424" i="1"/>
  <c r="BN424" i="1"/>
  <c r="Z424" i="1"/>
  <c r="BP471" i="1"/>
  <c r="BN471" i="1"/>
  <c r="Z471" i="1"/>
  <c r="BP481" i="1"/>
  <c r="BN481" i="1"/>
  <c r="Z481" i="1"/>
  <c r="Z24" i="1"/>
  <c r="BN24" i="1"/>
  <c r="Z53" i="1"/>
  <c r="BN53" i="1"/>
  <c r="Z67" i="1"/>
  <c r="BP107" i="1"/>
  <c r="BN107" i="1"/>
  <c r="Z107" i="1"/>
  <c r="BP148" i="1"/>
  <c r="BN148" i="1"/>
  <c r="Z148" i="1"/>
  <c r="BP189" i="1"/>
  <c r="BN189" i="1"/>
  <c r="Z189" i="1"/>
  <c r="BP213" i="1"/>
  <c r="BN213" i="1"/>
  <c r="Z213" i="1"/>
  <c r="Y241" i="1"/>
  <c r="Y240" i="1"/>
  <c r="BP238" i="1"/>
  <c r="BN238" i="1"/>
  <c r="Z238" i="1"/>
  <c r="BP267" i="1"/>
  <c r="BN267" i="1"/>
  <c r="Z267" i="1"/>
  <c r="BP317" i="1"/>
  <c r="BN317" i="1"/>
  <c r="Z317" i="1"/>
  <c r="BP354" i="1"/>
  <c r="BN354" i="1"/>
  <c r="Z354" i="1"/>
  <c r="BP355" i="1"/>
  <c r="BN355" i="1"/>
  <c r="Z355" i="1"/>
  <c r="BP393" i="1"/>
  <c r="BN393" i="1"/>
  <c r="Z393" i="1"/>
  <c r="BP427" i="1"/>
  <c r="BN427" i="1"/>
  <c r="Z427" i="1"/>
  <c r="BP472" i="1"/>
  <c r="BN472" i="1"/>
  <c r="Z472" i="1"/>
  <c r="BP508" i="1"/>
  <c r="BN508" i="1"/>
  <c r="Z508" i="1"/>
  <c r="Y332" i="1"/>
  <c r="BP51" i="1"/>
  <c r="BN51" i="1"/>
  <c r="Z51" i="1"/>
  <c r="Y69" i="1"/>
  <c r="BP65" i="1"/>
  <c r="BN65" i="1"/>
  <c r="Z65" i="1"/>
  <c r="BP75" i="1"/>
  <c r="BN75" i="1"/>
  <c r="Z75" i="1"/>
  <c r="BP100" i="1"/>
  <c r="BN100" i="1"/>
  <c r="Z100" i="1"/>
  <c r="BP121" i="1"/>
  <c r="BN121" i="1"/>
  <c r="Z121" i="1"/>
  <c r="BP125" i="1"/>
  <c r="BN125" i="1"/>
  <c r="Z125" i="1"/>
  <c r="Y144" i="1"/>
  <c r="BP142" i="1"/>
  <c r="BN142" i="1"/>
  <c r="Z142" i="1"/>
  <c r="BP165" i="1"/>
  <c r="BN165" i="1"/>
  <c r="Z165" i="1"/>
  <c r="BP182" i="1"/>
  <c r="BN182" i="1"/>
  <c r="Z182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0" i="1"/>
  <c r="BN260" i="1"/>
  <c r="Z260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22" i="1"/>
  <c r="BN22" i="1"/>
  <c r="X582" i="1"/>
  <c r="Z36" i="1"/>
  <c r="BN36" i="1"/>
  <c r="BP38" i="1"/>
  <c r="BN38" i="1"/>
  <c r="Z38" i="1"/>
  <c r="BP59" i="1"/>
  <c r="BN59" i="1"/>
  <c r="Z59" i="1"/>
  <c r="Y77" i="1"/>
  <c r="BP71" i="1"/>
  <c r="BN71" i="1"/>
  <c r="Z71" i="1"/>
  <c r="E588" i="1"/>
  <c r="BP88" i="1"/>
  <c r="BN88" i="1"/>
  <c r="Z88" i="1"/>
  <c r="BP114" i="1"/>
  <c r="BN114" i="1"/>
  <c r="Z114" i="1"/>
  <c r="BP124" i="1"/>
  <c r="BN124" i="1"/>
  <c r="Z124" i="1"/>
  <c r="Y133" i="1"/>
  <c r="BP131" i="1"/>
  <c r="BN131" i="1"/>
  <c r="Z131" i="1"/>
  <c r="Y154" i="1"/>
  <c r="BP153" i="1"/>
  <c r="BN153" i="1"/>
  <c r="Z153" i="1"/>
  <c r="Z154" i="1" s="1"/>
  <c r="Y161" i="1"/>
  <c r="BP157" i="1"/>
  <c r="BN157" i="1"/>
  <c r="Z157" i="1"/>
  <c r="Y185" i="1"/>
  <c r="BP177" i="1"/>
  <c r="BN177" i="1"/>
  <c r="Z177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46" i="1"/>
  <c r="BN246" i="1"/>
  <c r="Z246" i="1"/>
  <c r="BP269" i="1"/>
  <c r="Z269" i="1"/>
  <c r="BP307" i="1"/>
  <c r="BN307" i="1"/>
  <c r="Z307" i="1"/>
  <c r="Y327" i="1"/>
  <c r="BP321" i="1"/>
  <c r="BN321" i="1"/>
  <c r="Z321" i="1"/>
  <c r="BP331" i="1"/>
  <c r="BN331" i="1"/>
  <c r="Z331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D588" i="1"/>
  <c r="Y83" i="1"/>
  <c r="Y102" i="1"/>
  <c r="Y128" i="1"/>
  <c r="Y134" i="1"/>
  <c r="G588" i="1"/>
  <c r="Y145" i="1"/>
  <c r="Y162" i="1"/>
  <c r="Y184" i="1"/>
  <c r="J588" i="1"/>
  <c r="Y196" i="1"/>
  <c r="Y206" i="1"/>
  <c r="Y218" i="1"/>
  <c r="Y224" i="1"/>
  <c r="K588" i="1"/>
  <c r="P588" i="1"/>
  <c r="T588" i="1"/>
  <c r="Y326" i="1"/>
  <c r="Y333" i="1"/>
  <c r="Y408" i="1"/>
  <c r="X588" i="1"/>
  <c r="Y448" i="1"/>
  <c r="BP443" i="1"/>
  <c r="BN443" i="1"/>
  <c r="BP446" i="1"/>
  <c r="BN446" i="1"/>
  <c r="Z446" i="1"/>
  <c r="BP474" i="1"/>
  <c r="BN474" i="1"/>
  <c r="Z474" i="1"/>
  <c r="Y490" i="1"/>
  <c r="Y489" i="1"/>
  <c r="BP485" i="1"/>
  <c r="BN485" i="1"/>
  <c r="Z485" i="1"/>
  <c r="Z489" i="1" s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504" i="1"/>
  <c r="Y510" i="1"/>
  <c r="Y534" i="1"/>
  <c r="Y553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F588" i="1"/>
  <c r="Y110" i="1"/>
  <c r="Y111" i="1"/>
  <c r="Y116" i="1"/>
  <c r="BP113" i="1"/>
  <c r="BN113" i="1"/>
  <c r="Z113" i="1"/>
  <c r="BP120" i="1"/>
  <c r="BN120" i="1"/>
  <c r="Z120" i="1"/>
  <c r="BP123" i="1"/>
  <c r="BN123" i="1"/>
  <c r="Z123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BP109" i="1"/>
  <c r="BN109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88" i="1"/>
  <c r="Y155" i="1"/>
  <c r="Z158" i="1"/>
  <c r="BN158" i="1"/>
  <c r="BP158" i="1"/>
  <c r="Z160" i="1"/>
  <c r="BN160" i="1"/>
  <c r="Z164" i="1"/>
  <c r="BN164" i="1"/>
  <c r="BP164" i="1"/>
  <c r="Y167" i="1"/>
  <c r="I588" i="1"/>
  <c r="Y173" i="1"/>
  <c r="Z176" i="1"/>
  <c r="BN176" i="1"/>
  <c r="BP176" i="1"/>
  <c r="Z178" i="1"/>
  <c r="BN178" i="1"/>
  <c r="Z181" i="1"/>
  <c r="BN181" i="1"/>
  <c r="Z183" i="1"/>
  <c r="BN183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Z212" i="1"/>
  <c r="BN212" i="1"/>
  <c r="Z214" i="1"/>
  <c r="BN214" i="1"/>
  <c r="Z216" i="1"/>
  <c r="BN216" i="1"/>
  <c r="Y219" i="1"/>
  <c r="Z222" i="1"/>
  <c r="Z223" i="1" s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L588" i="1"/>
  <c r="Z245" i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BN259" i="1"/>
  <c r="BP259" i="1"/>
  <c r="Z261" i="1"/>
  <c r="BN261" i="1"/>
  <c r="Y262" i="1"/>
  <c r="Z266" i="1"/>
  <c r="BN266" i="1"/>
  <c r="BP266" i="1"/>
  <c r="Z268" i="1"/>
  <c r="BN268" i="1"/>
  <c r="Z270" i="1"/>
  <c r="BN270" i="1"/>
  <c r="Y271" i="1"/>
  <c r="BP299" i="1"/>
  <c r="BN299" i="1"/>
  <c r="Z299" i="1"/>
  <c r="Z300" i="1" s="1"/>
  <c r="Y301" i="1"/>
  <c r="Y139" i="1"/>
  <c r="Y190" i="1"/>
  <c r="Y235" i="1"/>
  <c r="Y251" i="1"/>
  <c r="Y256" i="1"/>
  <c r="Y263" i="1"/>
  <c r="BN269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S588" i="1"/>
  <c r="Y296" i="1"/>
  <c r="Z304" i="1"/>
  <c r="Z311" i="1" s="1"/>
  <c r="BN304" i="1"/>
  <c r="BP304" i="1"/>
  <c r="Z306" i="1"/>
  <c r="BN306" i="1"/>
  <c r="Z308" i="1"/>
  <c r="BN308" i="1"/>
  <c r="Z310" i="1"/>
  <c r="BN310" i="1"/>
  <c r="Y311" i="1"/>
  <c r="Z314" i="1"/>
  <c r="Z318" i="1" s="1"/>
  <c r="BN314" i="1"/>
  <c r="BP314" i="1"/>
  <c r="Z316" i="1"/>
  <c r="BN316" i="1"/>
  <c r="Y319" i="1"/>
  <c r="Z322" i="1"/>
  <c r="Z326" i="1" s="1"/>
  <c r="BN322" i="1"/>
  <c r="BP322" i="1"/>
  <c r="Z324" i="1"/>
  <c r="BN324" i="1"/>
  <c r="Z330" i="1"/>
  <c r="Z332" i="1" s="1"/>
  <c r="BN330" i="1"/>
  <c r="BP330" i="1"/>
  <c r="Z335" i="1"/>
  <c r="Z339" i="1" s="1"/>
  <c r="BN335" i="1"/>
  <c r="BP335" i="1"/>
  <c r="Z336" i="1"/>
  <c r="BN336" i="1"/>
  <c r="Z338" i="1"/>
  <c r="BN338" i="1"/>
  <c r="Y339" i="1"/>
  <c r="Z342" i="1"/>
  <c r="Z345" i="1" s="1"/>
  <c r="BN342" i="1"/>
  <c r="BP342" i="1"/>
  <c r="Z344" i="1"/>
  <c r="BN344" i="1"/>
  <c r="Y345" i="1"/>
  <c r="Z349" i="1"/>
  <c r="Z350" i="1" s="1"/>
  <c r="BN349" i="1"/>
  <c r="BP349" i="1"/>
  <c r="Y350" i="1"/>
  <c r="Z353" i="1"/>
  <c r="Z356" i="1" s="1"/>
  <c r="BN353" i="1"/>
  <c r="BP353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Y312" i="1"/>
  <c r="Y351" i="1"/>
  <c r="Y356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BP380" i="1"/>
  <c r="BN380" i="1"/>
  <c r="Z380" i="1"/>
  <c r="Y382" i="1"/>
  <c r="BP390" i="1"/>
  <c r="BN390" i="1"/>
  <c r="Z390" i="1"/>
  <c r="Y396" i="1"/>
  <c r="BP394" i="1"/>
  <c r="BN394" i="1"/>
  <c r="Z394" i="1"/>
  <c r="Y400" i="1"/>
  <c r="Y409" i="1"/>
  <c r="Y430" i="1"/>
  <c r="Y434" i="1"/>
  <c r="Y441" i="1"/>
  <c r="Y447" i="1"/>
  <c r="Y482" i="1"/>
  <c r="Y505" i="1"/>
  <c r="BP509" i="1"/>
  <c r="BN509" i="1"/>
  <c r="Z509" i="1"/>
  <c r="Y511" i="1"/>
  <c r="Y515" i="1"/>
  <c r="BP513" i="1"/>
  <c r="BN513" i="1"/>
  <c r="Z513" i="1"/>
  <c r="V588" i="1"/>
  <c r="Y371" i="1"/>
  <c r="W588" i="1"/>
  <c r="Y395" i="1"/>
  <c r="Z398" i="1"/>
  <c r="Z400" i="1" s="1"/>
  <c r="BN398" i="1"/>
  <c r="BP398" i="1"/>
  <c r="Z405" i="1"/>
  <c r="BN405" i="1"/>
  <c r="Z407" i="1"/>
  <c r="BN407" i="1"/>
  <c r="Z417" i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Y588" i="1"/>
  <c r="Z439" i="1"/>
  <c r="Z440" i="1" s="1"/>
  <c r="BN439" i="1"/>
  <c r="Y440" i="1"/>
  <c r="Z444" i="1"/>
  <c r="BN444" i="1"/>
  <c r="Z445" i="1"/>
  <c r="BN445" i="1"/>
  <c r="Y454" i="1"/>
  <c r="Y459" i="1"/>
  <c r="AB588" i="1"/>
  <c r="Z468" i="1"/>
  <c r="BN468" i="1"/>
  <c r="Z470" i="1"/>
  <c r="BN470" i="1"/>
  <c r="Z473" i="1"/>
  <c r="BN473" i="1"/>
  <c r="Z475" i="1"/>
  <c r="BN475" i="1"/>
  <c r="Z476" i="1"/>
  <c r="BN476" i="1"/>
  <c r="Z477" i="1"/>
  <c r="BN477" i="1"/>
  <c r="Z478" i="1"/>
  <c r="BN478" i="1"/>
  <c r="Z480" i="1"/>
  <c r="BN480" i="1"/>
  <c r="Y483" i="1"/>
  <c r="Z492" i="1"/>
  <c r="BN492" i="1"/>
  <c r="BP492" i="1"/>
  <c r="Z493" i="1"/>
  <c r="BN493" i="1"/>
  <c r="Z494" i="1"/>
  <c r="BN494" i="1"/>
  <c r="Z495" i="1"/>
  <c r="BN495" i="1"/>
  <c r="Z496" i="1"/>
  <c r="BN496" i="1"/>
  <c r="Z497" i="1"/>
  <c r="BN497" i="1"/>
  <c r="Z499" i="1"/>
  <c r="BN499" i="1"/>
  <c r="Z500" i="1"/>
  <c r="BN500" i="1"/>
  <c r="Z503" i="1"/>
  <c r="BN503" i="1"/>
  <c r="Z507" i="1"/>
  <c r="BN507" i="1"/>
  <c r="BP507" i="1"/>
  <c r="BP514" i="1"/>
  <c r="BN514" i="1"/>
  <c r="Z514" i="1"/>
  <c r="Y516" i="1"/>
  <c r="Y535" i="1"/>
  <c r="Y554" i="1"/>
  <c r="Y569" i="1"/>
  <c r="Y577" i="1"/>
  <c r="AC588" i="1"/>
  <c r="Z529" i="1"/>
  <c r="BN529" i="1"/>
  <c r="BP529" i="1"/>
  <c r="Z530" i="1"/>
  <c r="BN530" i="1"/>
  <c r="Z531" i="1"/>
  <c r="BN531" i="1"/>
  <c r="Z532" i="1"/>
  <c r="BN532" i="1"/>
  <c r="Z533" i="1"/>
  <c r="BN533" i="1"/>
  <c r="Z547" i="1"/>
  <c r="BN547" i="1"/>
  <c r="BP547" i="1"/>
  <c r="Z548" i="1"/>
  <c r="BN548" i="1"/>
  <c r="Z549" i="1"/>
  <c r="BN549" i="1"/>
  <c r="Z550" i="1"/>
  <c r="BN550" i="1"/>
  <c r="Z551" i="1"/>
  <c r="BN551" i="1"/>
  <c r="Z552" i="1"/>
  <c r="BN552" i="1"/>
  <c r="Z566" i="1"/>
  <c r="BN566" i="1"/>
  <c r="BP566" i="1"/>
  <c r="Z567" i="1"/>
  <c r="BN567" i="1"/>
  <c r="Y568" i="1"/>
  <c r="Z575" i="1"/>
  <c r="Z576" i="1" s="1"/>
  <c r="BN575" i="1"/>
  <c r="BP575" i="1"/>
  <c r="Z447" i="1" l="1"/>
  <c r="Z250" i="1"/>
  <c r="Z395" i="1"/>
  <c r="Z68" i="1"/>
  <c r="Z240" i="1"/>
  <c r="Z77" i="1"/>
  <c r="Z544" i="1"/>
  <c r="Z568" i="1"/>
  <c r="Z534" i="1"/>
  <c r="Z510" i="1"/>
  <c r="Z482" i="1"/>
  <c r="Z429" i="1"/>
  <c r="Z408" i="1"/>
  <c r="Z515" i="1"/>
  <c r="Z371" i="1"/>
  <c r="Z271" i="1"/>
  <c r="Z262" i="1"/>
  <c r="Z235" i="1"/>
  <c r="Z218" i="1"/>
  <c r="Z206" i="1"/>
  <c r="Z184" i="1"/>
  <c r="Z166" i="1"/>
  <c r="Z161" i="1"/>
  <c r="Z102" i="1"/>
  <c r="Z90" i="1"/>
  <c r="Z62" i="1"/>
  <c r="Z55" i="1"/>
  <c r="Y579" i="1"/>
  <c r="Y580" i="1"/>
  <c r="Z26" i="1"/>
  <c r="X581" i="1"/>
  <c r="Z526" i="1"/>
  <c r="Z381" i="1"/>
  <c r="Y582" i="1"/>
  <c r="Y578" i="1"/>
  <c r="Z553" i="1"/>
  <c r="Z504" i="1"/>
  <c r="Z128" i="1"/>
  <c r="Z110" i="1"/>
  <c r="Z83" i="1"/>
  <c r="Z40" i="1"/>
  <c r="Z116" i="1"/>
  <c r="Z583" i="1" l="1"/>
  <c r="Y581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<sst xmlns="http://schemas.openxmlformats.org/spreadsheetml/2006/main" count="2720" uniqueCount="963">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</sst>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59" zoomScaleNormal="100" zoomScaleSheetLayoutView="100" workbookViewId="0">
      <selection activeCell="Z584" sqref="Z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55</v>
      </c>
      <c r="Y198" s="670">
        <f t="shared" ref="Y198:Y205" si="26">IFERROR(IF(X198="",0,CEILING((X198/$H198),1)*$H198),"")</f>
        <v>59.400000000000006</v>
      </c>
      <c r="Z198" s="36">
        <f>IFERROR(IF(Y198=0,"",ROUNDUP(Y198/H198,0)*0.00902),"")</f>
        <v>9.9220000000000003E-2</v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57.138888888888886</v>
      </c>
      <c r="BN198" s="64">
        <f t="shared" ref="BN198:BN205" si="28">IFERROR(Y198*I198/H198,"0")</f>
        <v>61.71</v>
      </c>
      <c r="BO198" s="64">
        <f t="shared" ref="BO198:BO205" si="29">IFERROR(1/J198*(X198/H198),"0")</f>
        <v>7.716049382716049E-2</v>
      </c>
      <c r="BP198" s="64">
        <f t="shared" ref="BP198:BP205" si="30">IFERROR(1/J198*(Y198/H198),"0")</f>
        <v>8.3333333333333343E-2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10</v>
      </c>
      <c r="Y199" s="670">
        <f t="shared" si="26"/>
        <v>10.8</v>
      </c>
      <c r="Z199" s="36">
        <f>IFERROR(IF(Y199=0,"",ROUNDUP(Y199/H199,0)*0.00902),"")</f>
        <v>1.804E-2</v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10.388888888888889</v>
      </c>
      <c r="BN199" s="64">
        <f t="shared" si="28"/>
        <v>11.22</v>
      </c>
      <c r="BO199" s="64">
        <f t="shared" si="29"/>
        <v>1.4029180695847361E-2</v>
      </c>
      <c r="BP199" s="64">
        <f t="shared" si="30"/>
        <v>1.5151515151515152E-2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40</v>
      </c>
      <c r="Y200" s="670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41.555555555555557</v>
      </c>
      <c r="BN200" s="64">
        <f t="shared" si="28"/>
        <v>44.88</v>
      </c>
      <c r="BO200" s="64">
        <f t="shared" si="29"/>
        <v>5.6116722783389444E-2</v>
      </c>
      <c r="BP200" s="64">
        <f t="shared" si="30"/>
        <v>6.0606060606060608E-2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50</v>
      </c>
      <c r="Y201" s="670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28.703703703703702</v>
      </c>
      <c r="Y206" s="671">
        <f>IFERROR(Y198/H198,"0")+IFERROR(Y199/H199,"0")+IFERROR(Y200/H200,"0")+IFERROR(Y201/H201,"0")+IFERROR(Y202/H202,"0")+IFERROR(Y203/H203,"0")+IFERROR(Y204/H204,"0")+IFERROR(Y205/H205,"0")</f>
        <v>31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0.27961999999999998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155</v>
      </c>
      <c r="Y207" s="671">
        <f>IFERROR(SUM(Y198:Y205),"0")</f>
        <v>167.4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430</v>
      </c>
      <c r="Y362" s="670">
        <f t="shared" si="52"/>
        <v>435</v>
      </c>
      <c r="Z362" s="36">
        <f>IFERROR(IF(Y362=0,"",ROUNDUP(Y362/H362,0)*0.02175),"")</f>
        <v>0.63074999999999992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443.76000000000005</v>
      </c>
      <c r="BN362" s="64">
        <f t="shared" si="54"/>
        <v>448.92</v>
      </c>
      <c r="BO362" s="64">
        <f t="shared" si="55"/>
        <v>0.59722222222222221</v>
      </c>
      <c r="BP362" s="64">
        <f t="shared" si="56"/>
        <v>0.60416666666666663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180</v>
      </c>
      <c r="Y364" s="670">
        <f t="shared" si="52"/>
        <v>180</v>
      </c>
      <c r="Z364" s="36">
        <f>IFERROR(IF(Y364=0,"",ROUNDUP(Y364/H364,0)*0.02175),"")</f>
        <v>0.26100000000000001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185.76000000000002</v>
      </c>
      <c r="BN364" s="64">
        <f t="shared" si="54"/>
        <v>185.76000000000002</v>
      </c>
      <c r="BO364" s="64">
        <f t="shared" si="55"/>
        <v>0.25</v>
      </c>
      <c r="BP364" s="64">
        <f t="shared" si="56"/>
        <v>0.25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460</v>
      </c>
      <c r="Y365" s="670">
        <f t="shared" si="52"/>
        <v>465</v>
      </c>
      <c r="Z365" s="36">
        <f>IFERROR(IF(Y365=0,"",ROUNDUP(Y365/H365,0)*0.02175),"")</f>
        <v>0.6742499999999999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474.72</v>
      </c>
      <c r="BN365" s="64">
        <f t="shared" si="54"/>
        <v>479.88</v>
      </c>
      <c r="BO365" s="64">
        <f t="shared" si="55"/>
        <v>0.63888888888888884</v>
      </c>
      <c r="BP365" s="64">
        <f t="shared" si="56"/>
        <v>0.64583333333333326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71.333333333333343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72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1.5659999999999998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1070</v>
      </c>
      <c r="Y372" s="671">
        <f>IFERROR(SUM(Y361:Y370),"0")</f>
        <v>1080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430</v>
      </c>
      <c r="Y374" s="670">
        <f>IFERROR(IF(X374="",0,CEILING((X374/$H374),1)*$H374),"")</f>
        <v>435</v>
      </c>
      <c r="Z374" s="36">
        <f>IFERROR(IF(Y374=0,"",ROUNDUP(Y374/H374,0)*0.02175),"")</f>
        <v>0.63074999999999992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443.76000000000005</v>
      </c>
      <c r="BN374" s="64">
        <f>IFERROR(Y374*I374/H374,"0")</f>
        <v>448.92</v>
      </c>
      <c r="BO374" s="64">
        <f>IFERROR(1/J374*(X374/H374),"0")</f>
        <v>0.59722222222222221</v>
      </c>
      <c r="BP374" s="64">
        <f>IFERROR(1/J374*(Y374/H374),"0")</f>
        <v>0.60416666666666663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28.666666666666668</v>
      </c>
      <c r="Y376" s="671">
        <f>IFERROR(Y374/H374,"0")+IFERROR(Y375/H375,"0")</f>
        <v>29</v>
      </c>
      <c r="Z376" s="671">
        <f>IFERROR(IF(Z374="",0,Z374),"0")+IFERROR(IF(Z375="",0,Z375),"0")</f>
        <v>0.63074999999999992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430</v>
      </c>
      <c r="Y377" s="671">
        <f>IFERROR(SUM(Y374:Y375),"0")</f>
        <v>435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120</v>
      </c>
      <c r="Y469" s="670">
        <f t="shared" si="68"/>
        <v>121.44000000000001</v>
      </c>
      <c r="Z469" s="36">
        <f>IFERROR(IF(Y469=0,"",ROUNDUP(Y469/H469,0)*0.01196),"")</f>
        <v>0.27507999999999999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128.18181818181816</v>
      </c>
      <c r="BN469" s="64">
        <f t="shared" si="70"/>
        <v>129.72</v>
      </c>
      <c r="BO469" s="64">
        <f t="shared" si="71"/>
        <v>0.21853146853146854</v>
      </c>
      <c r="BP469" s="64">
        <f t="shared" si="72"/>
        <v>0.22115384615384617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22.727272727272727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23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0.27507999999999999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120</v>
      </c>
      <c r="Y483" s="671">
        <f>IFERROR(SUM(Y467:Y481),"0")</f>
        <v>121.44000000000001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1775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1803.8400000000001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1837.2095959595961</v>
      </c>
      <c r="Y579" s="671">
        <f>IFERROR(SUM(BN22:BN575),"0")</f>
        <v>1867.1100000000001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1912.2095959595961</v>
      </c>
      <c r="Y581" s="671">
        <f>GrossWeightTotalR+PalletQtyTotalR*25</f>
        <v>1942.1100000000001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151.43097643097641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155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2.7514499999999997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167.4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1515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121.44000000000001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