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55FAC7-E105-48CF-99DC-5236E40FAA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Z277" i="1" s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BP357" i="1"/>
  <c r="BN357" i="1"/>
  <c r="Z357" i="1"/>
  <c r="BP388" i="1"/>
  <c r="BN388" i="1"/>
  <c r="Z388" i="1"/>
  <c r="Y289" i="1"/>
  <c r="BP353" i="1"/>
  <c r="BN353" i="1"/>
  <c r="Z353" i="1"/>
  <c r="BP378" i="1"/>
  <c r="BN378" i="1"/>
  <c r="Z37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H9" i="1"/>
  <c r="A10" i="1"/>
  <c r="Y24" i="1"/>
  <c r="Y41" i="1"/>
  <c r="Y45" i="1"/>
  <c r="Y49" i="1"/>
  <c r="Y59" i="1"/>
  <c r="Y65" i="1"/>
  <c r="Y96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Y37" i="1"/>
  <c r="Y76" i="1"/>
  <c r="Y82" i="1"/>
  <c r="Y90" i="1"/>
  <c r="Y102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371" i="1" l="1"/>
  <c r="Z354" i="1"/>
  <c r="Z235" i="1"/>
  <c r="Z414" i="1"/>
  <c r="Z313" i="1"/>
  <c r="Z298" i="1"/>
  <c r="Z568" i="1"/>
  <c r="Z551" i="1"/>
  <c r="Z76" i="1"/>
  <c r="Z36" i="1"/>
  <c r="Z385" i="1"/>
  <c r="Z341" i="1"/>
  <c r="Z289" i="1"/>
  <c r="Z172" i="1"/>
  <c r="Z165" i="1"/>
  <c r="Z155" i="1"/>
  <c r="Z144" i="1"/>
  <c r="Z118" i="1"/>
  <c r="Z110" i="1"/>
  <c r="Z90" i="1"/>
  <c r="Z59" i="1"/>
  <c r="Z390" i="1"/>
  <c r="Z255" i="1"/>
  <c r="Z243" i="1"/>
  <c r="Z205" i="1"/>
  <c r="Z522" i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22" i="1"/>
  <c r="Z325" i="1"/>
  <c r="Y595" i="1"/>
  <c r="Z544" i="1"/>
  <c r="Z347" i="1"/>
  <c r="Z332" i="1"/>
  <c r="Y597" i="1"/>
  <c r="Z479" i="1"/>
  <c r="Z456" i="1"/>
  <c r="Z409" i="1"/>
  <c r="Z396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<sst xmlns="http://schemas.openxmlformats.org/spreadsheetml/2006/main" count="2465" uniqueCount="787">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</sst>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0.41666666666666669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766</v>
      </c>
      <c r="Y53" s="384">
        <f t="shared" ref="Y53:Y58" si="6">IFERROR(IF(X53="",0,CEILING((X53/$H53),1)*$H53),"")</f>
        <v>766.80000000000007</v>
      </c>
      <c r="Z53" s="36">
        <f>IFERROR(IF(Y53=0,"",ROUNDUP(Y53/H53,0)*0.02175),"")</f>
        <v>1.5442499999999999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800.04444444444437</v>
      </c>
      <c r="BN53" s="64">
        <f t="shared" ref="BN53:BN58" si="8">IFERROR(Y53*I53/H53,"0")</f>
        <v>800.88</v>
      </c>
      <c r="BO53" s="64">
        <f t="shared" ref="BO53:BO58" si="9">IFERROR(1/J53*(X53/H53),"0")</f>
        <v>1.2665343915343914</v>
      </c>
      <c r="BP53" s="64">
        <f t="shared" ref="BP53:BP58" si="10">IFERROR(1/J53*(Y53/H53),"0")</f>
        <v>1.2678571428571428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210</v>
      </c>
      <c r="Y55" s="384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219</v>
      </c>
      <c r="BN55" s="64">
        <f t="shared" si="8"/>
        <v>221.92000000000002</v>
      </c>
      <c r="BO55" s="64">
        <f t="shared" si="9"/>
        <v>0.33482142857142855</v>
      </c>
      <c r="BP55" s="64">
        <f t="shared" si="10"/>
        <v>0.33928571428571425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89.675925925925924</v>
      </c>
      <c r="Y59" s="385">
        <f>IFERROR(Y53/H53,"0")+IFERROR(Y54/H54,"0")+IFERROR(Y55/H55,"0")+IFERROR(Y56/H56,"0")+IFERROR(Y57/H57,"0")+IFERROR(Y58/H58,"0")</f>
        <v>90</v>
      </c>
      <c r="Z59" s="385">
        <f>IFERROR(IF(Z53="",0,Z53),"0")+IFERROR(IF(Z54="",0,Z54),"0")+IFERROR(IF(Z55="",0,Z55),"0")+IFERROR(IF(Z56="",0,Z56),"0")+IFERROR(IF(Z57="",0,Z57),"0")+IFERROR(IF(Z58="",0,Z58),"0")</f>
        <v>1.9574999999999998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976</v>
      </c>
      <c r="Y60" s="385">
        <f>IFERROR(SUM(Y53:Y58),"0")</f>
        <v>979.6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391</v>
      </c>
      <c r="Y70" s="384">
        <f t="shared" si="11"/>
        <v>399.6</v>
      </c>
      <c r="Z70" s="36">
        <f>IFERROR(IF(Y70=0,"",ROUNDUP(Y70/H70,0)*0.02175),"")</f>
        <v>0.80474999999999997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408.37777777777774</v>
      </c>
      <c r="BN70" s="64">
        <f t="shared" si="13"/>
        <v>417.36</v>
      </c>
      <c r="BO70" s="64">
        <f t="shared" si="14"/>
        <v>0.64649470899470896</v>
      </c>
      <c r="BP70" s="64">
        <f t="shared" si="15"/>
        <v>0.6607142857142857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66</v>
      </c>
      <c r="Y73" s="384">
        <f t="shared" si="11"/>
        <v>68</v>
      </c>
      <c r="Z73" s="36">
        <f>IFERROR(IF(Y73=0,"",ROUNDUP(Y73/H73,0)*0.00937),"")</f>
        <v>0.15928999999999999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69.960000000000008</v>
      </c>
      <c r="BN73" s="64">
        <f t="shared" si="13"/>
        <v>72.08</v>
      </c>
      <c r="BO73" s="64">
        <f t="shared" si="14"/>
        <v>0.13750000000000001</v>
      </c>
      <c r="BP73" s="64">
        <f t="shared" si="15"/>
        <v>0.14166666666666666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52.703703703703702</v>
      </c>
      <c r="Y76" s="385">
        <f>IFERROR(Y68/H68,"0")+IFERROR(Y69/H69,"0")+IFERROR(Y70/H70,"0")+IFERROR(Y71/H71,"0")+IFERROR(Y72/H72,"0")+IFERROR(Y73/H73,"0")+IFERROR(Y74/H74,"0")+IFERROR(Y75/H75,"0")</f>
        <v>54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0.96404000000000001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457</v>
      </c>
      <c r="Y77" s="385">
        <f>IFERROR(SUM(Y68:Y75),"0")</f>
        <v>467.6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731</v>
      </c>
      <c r="Y79" s="384">
        <f>IFERROR(IF(X79="",0,CEILING((X79/$H79),1)*$H79),"")</f>
        <v>734.40000000000009</v>
      </c>
      <c r="Z79" s="36">
        <f>IFERROR(IF(Y79=0,"",ROUNDUP(Y79/H79,0)*0.02175),"")</f>
        <v>1.4789999999999999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763.48888888888882</v>
      </c>
      <c r="BN79" s="64">
        <f>IFERROR(Y79*I79/H79,"0")</f>
        <v>767.04000000000008</v>
      </c>
      <c r="BO79" s="64">
        <f>IFERROR(1/J79*(X79/H79),"0")</f>
        <v>1.2086640211640209</v>
      </c>
      <c r="BP79" s="64">
        <f>IFERROR(1/J79*(Y79/H79),"0")</f>
        <v>1.2142857142857142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67.685185185185176</v>
      </c>
      <c r="Y81" s="385">
        <f>IFERROR(Y79/H79,"0")+IFERROR(Y80/H80,"0")</f>
        <v>68</v>
      </c>
      <c r="Z81" s="385">
        <f>IFERROR(IF(Z79="",0,Z79),"0")+IFERROR(IF(Z80="",0,Z80),"0")</f>
        <v>1.4789999999999999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731</v>
      </c>
      <c r="Y82" s="385">
        <f>IFERROR(SUM(Y79:Y80),"0")</f>
        <v>734.40000000000009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225</v>
      </c>
      <c r="Y88" s="384">
        <f t="shared" si="16"/>
        <v>225</v>
      </c>
      <c r="Z88" s="36">
        <f>IFERROR(IF(Y88=0,"",ROUNDUP(Y88/H88,0)*0.00502),"")</f>
        <v>0.62750000000000006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237.5</v>
      </c>
      <c r="BN88" s="64">
        <f t="shared" si="18"/>
        <v>237.5</v>
      </c>
      <c r="BO88" s="64">
        <f t="shared" si="19"/>
        <v>0.53418803418803429</v>
      </c>
      <c r="BP88" s="64">
        <f t="shared" si="20"/>
        <v>0.53418803418803429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225</v>
      </c>
      <c r="Y89" s="384">
        <f t="shared" si="16"/>
        <v>225</v>
      </c>
      <c r="Z89" s="36">
        <f>IFERROR(IF(Y89=0,"",ROUNDUP(Y89/H89,0)*0.00502),"")</f>
        <v>0.62750000000000006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237.5</v>
      </c>
      <c r="BN89" s="64">
        <f t="shared" si="18"/>
        <v>237.5</v>
      </c>
      <c r="BO89" s="64">
        <f t="shared" si="19"/>
        <v>0.53418803418803429</v>
      </c>
      <c r="BP89" s="64">
        <f t="shared" si="20"/>
        <v>0.53418803418803429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250</v>
      </c>
      <c r="Y90" s="385">
        <f>IFERROR(Y84/H84,"0")+IFERROR(Y85/H85,"0")+IFERROR(Y86/H86,"0")+IFERROR(Y87/H87,"0")+IFERROR(Y88/H88,"0")+IFERROR(Y89/H89,"0")</f>
        <v>250</v>
      </c>
      <c r="Z90" s="385">
        <f>IFERROR(IF(Z84="",0,Z84),"0")+IFERROR(IF(Z85="",0,Z85),"0")+IFERROR(IF(Z86="",0,Z86),"0")+IFERROR(IF(Z87="",0,Z87),"0")+IFERROR(IF(Z88="",0,Z88),"0")+IFERROR(IF(Z89="",0,Z89),"0")</f>
        <v>1.2550000000000001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450</v>
      </c>
      <c r="Y91" s="385">
        <f>IFERROR(SUM(Y84:Y89),"0")</f>
        <v>450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102</v>
      </c>
      <c r="Y98" s="384">
        <f>IFERROR(IF(X98="",0,CEILING((X98/$H98),1)*$H98),"")</f>
        <v>109.2</v>
      </c>
      <c r="Z98" s="36">
        <f>IFERROR(IF(Y98=0,"",ROUNDUP(Y98/H98,0)*0.02175),"")</f>
        <v>0.28275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108.84857142857143</v>
      </c>
      <c r="BN98" s="64">
        <f>IFERROR(Y98*I98/H98,"0")</f>
        <v>116.53200000000001</v>
      </c>
      <c r="BO98" s="64">
        <f>IFERROR(1/J98*(X98/H98),"0")</f>
        <v>0.21683673469387754</v>
      </c>
      <c r="BP98" s="64">
        <f>IFERROR(1/J98*(Y98/H98),"0")</f>
        <v>0.23214285714285712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47</v>
      </c>
      <c r="Y100" s="384">
        <f>IFERROR(IF(X100="",0,CEILING((X100/$H100),1)*$H100),"")</f>
        <v>48</v>
      </c>
      <c r="Z100" s="36">
        <f>IFERROR(IF(Y100=0,"",ROUNDUP(Y100/H100,0)*0.00753),"")</f>
        <v>0.15060000000000001</v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50.916666666666671</v>
      </c>
      <c r="BN100" s="64">
        <f>IFERROR(Y100*I100/H100,"0")</f>
        <v>52.000000000000007</v>
      </c>
      <c r="BO100" s="64">
        <f>IFERROR(1/J100*(X100/H100),"0")</f>
        <v>0.12553418803418803</v>
      </c>
      <c r="BP100" s="64">
        <f>IFERROR(1/J100*(Y100/H100),"0")</f>
        <v>0.12820512820512819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31.726190476190478</v>
      </c>
      <c r="Y101" s="385">
        <f>IFERROR(Y98/H98,"0")+IFERROR(Y99/H99,"0")+IFERROR(Y100/H100,"0")</f>
        <v>33</v>
      </c>
      <c r="Z101" s="385">
        <f>IFERROR(IF(Z98="",0,Z98),"0")+IFERROR(IF(Z99="",0,Z99),"0")+IFERROR(IF(Z100="",0,Z100),"0")</f>
        <v>0.43335000000000001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149</v>
      </c>
      <c r="Y102" s="385">
        <f>IFERROR(SUM(Y98:Y100),"0")</f>
        <v>157.19999999999999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796</v>
      </c>
      <c r="Y105" s="384">
        <f>IFERROR(IF(X105="",0,CEILING((X105/$H105),1)*$H105),"")</f>
        <v>799.2</v>
      </c>
      <c r="Z105" s="36">
        <f>IFERROR(IF(Y105=0,"",ROUNDUP(Y105/H105,0)*0.02175),"")</f>
        <v>1.6094999999999999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831.37777777777762</v>
      </c>
      <c r="BN105" s="64">
        <f>IFERROR(Y105*I105/H105,"0")</f>
        <v>834.72</v>
      </c>
      <c r="BO105" s="64">
        <f>IFERROR(1/J105*(X105/H105),"0")</f>
        <v>1.3161375661375658</v>
      </c>
      <c r="BP105" s="64">
        <f>IFERROR(1/J105*(Y105/H105),"0")</f>
        <v>1.3214285714285714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78</v>
      </c>
      <c r="Y108" s="384">
        <f>IFERROR(IF(X108="",0,CEILING((X108/$H108),1)*$H108),"")</f>
        <v>81</v>
      </c>
      <c r="Z108" s="36">
        <f>IFERROR(IF(Y108=0,"",ROUNDUP(Y108/H108,0)*0.00937),"")</f>
        <v>0.16866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81.64</v>
      </c>
      <c r="BN108" s="64">
        <f>IFERROR(Y108*I108/H108,"0")</f>
        <v>84.78</v>
      </c>
      <c r="BO108" s="64">
        <f>IFERROR(1/J108*(X108/H108),"0")</f>
        <v>0.14444444444444443</v>
      </c>
      <c r="BP108" s="64">
        <f>IFERROR(1/J108*(Y108/H108),"0")</f>
        <v>0.15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91.037037037037024</v>
      </c>
      <c r="Y110" s="385">
        <f>IFERROR(Y105/H105,"0")+IFERROR(Y106/H106,"0")+IFERROR(Y107/H107,"0")+IFERROR(Y108/H108,"0")+IFERROR(Y109/H109,"0")</f>
        <v>92</v>
      </c>
      <c r="Z110" s="385">
        <f>IFERROR(IF(Z105="",0,Z105),"0")+IFERROR(IF(Z106="",0,Z106),"0")+IFERROR(IF(Z107="",0,Z107),"0")+IFERROR(IF(Z108="",0,Z108),"0")+IFERROR(IF(Z109="",0,Z109),"0")</f>
        <v>1.77816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874</v>
      </c>
      <c r="Y111" s="385">
        <f>IFERROR(SUM(Y105:Y109),"0")</f>
        <v>880.2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94</v>
      </c>
      <c r="Y115" s="384">
        <f>IFERROR(IF(X115="",0,CEILING((X115/$H115),1)*$H115),"")</f>
        <v>94.5</v>
      </c>
      <c r="Z115" s="36">
        <f>IFERROR(IF(Y115=0,"",ROUNDUP(Y115/H115,0)*0.00753),"")</f>
        <v>0.26355000000000001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103.46962962962962</v>
      </c>
      <c r="BN115" s="64">
        <f>IFERROR(Y115*I115/H115,"0")</f>
        <v>104.01999999999998</v>
      </c>
      <c r="BO115" s="64">
        <f>IFERROR(1/J115*(X115/H115),"0")</f>
        <v>0.22317188983855646</v>
      </c>
      <c r="BP115" s="64">
        <f>IFERROR(1/J115*(Y115/H115),"0")</f>
        <v>0.22435897435897434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215</v>
      </c>
      <c r="Y117" s="384">
        <f>IFERROR(IF(X117="",0,CEILING((X117/$H117),1)*$H117),"")</f>
        <v>216</v>
      </c>
      <c r="Z117" s="36">
        <f>IFERROR(IF(Y117=0,"",ROUNDUP(Y117/H117,0)*0.00937),"")</f>
        <v>0.74960000000000004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237.93333333333331</v>
      </c>
      <c r="BN117" s="64">
        <f>IFERROR(Y117*I117/H117,"0")</f>
        <v>239.04</v>
      </c>
      <c r="BO117" s="64">
        <f>IFERROR(1/J117*(X117/H117),"0")</f>
        <v>0.6635802469135802</v>
      </c>
      <c r="BP117" s="64">
        <f>IFERROR(1/J117*(Y117/H117),"0")</f>
        <v>0.66666666666666663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114.44444444444443</v>
      </c>
      <c r="Y118" s="385">
        <f>IFERROR(Y113/H113,"0")+IFERROR(Y114/H114,"0")+IFERROR(Y115/H115,"0")+IFERROR(Y116/H116,"0")+IFERROR(Y117/H117,"0")</f>
        <v>115</v>
      </c>
      <c r="Z118" s="385">
        <f>IFERROR(IF(Z113="",0,Z113),"0")+IFERROR(IF(Z114="",0,Z114),"0")+IFERROR(IF(Z115="",0,Z115),"0")+IFERROR(IF(Z116="",0,Z116),"0")+IFERROR(IF(Z117="",0,Z117),"0")</f>
        <v>1.01315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309</v>
      </c>
      <c r="Y119" s="385">
        <f>IFERROR(SUM(Y113:Y117),"0")</f>
        <v>310.5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381</v>
      </c>
      <c r="Y123" s="384">
        <f>IFERROR(IF(X123="",0,CEILING((X123/$H123),1)*$H123),"")</f>
        <v>392</v>
      </c>
      <c r="Z123" s="36">
        <f>IFERROR(IF(Y123=0,"",ROUNDUP(Y123/H123,0)*0.02175),"")</f>
        <v>0.76124999999999998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397.32857142857142</v>
      </c>
      <c r="BN123" s="64">
        <f>IFERROR(Y123*I123/H123,"0")</f>
        <v>408.79999999999995</v>
      </c>
      <c r="BO123" s="64">
        <f>IFERROR(1/J123*(X123/H123),"0")</f>
        <v>0.60746173469387754</v>
      </c>
      <c r="BP123" s="64">
        <f>IFERROR(1/J123*(Y123/H123),"0")</f>
        <v>0.625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241</v>
      </c>
      <c r="Y125" s="384">
        <f>IFERROR(IF(X125="",0,CEILING((X125/$H125),1)*$H125),"")</f>
        <v>243</v>
      </c>
      <c r="Z125" s="36">
        <f>IFERROR(IF(Y125=0,"",ROUNDUP(Y125/H125,0)*0.00937),"")</f>
        <v>0.50597999999999999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253.85333333333335</v>
      </c>
      <c r="BN125" s="64">
        <f>IFERROR(Y125*I125/H125,"0")</f>
        <v>255.96000000000004</v>
      </c>
      <c r="BO125" s="64">
        <f>IFERROR(1/J125*(X125/H125),"0")</f>
        <v>0.4462962962962963</v>
      </c>
      <c r="BP125" s="64">
        <f>IFERROR(1/J125*(Y125/H125),"0")</f>
        <v>0.45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87.57341269841271</v>
      </c>
      <c r="Y127" s="385">
        <f>IFERROR(Y122/H122,"0")+IFERROR(Y123/H123,"0")+IFERROR(Y124/H124,"0")+IFERROR(Y125/H125,"0")+IFERROR(Y126/H126,"0")</f>
        <v>89</v>
      </c>
      <c r="Z127" s="385">
        <f>IFERROR(IF(Z122="",0,Z122),"0")+IFERROR(IF(Z123="",0,Z123),"0")+IFERROR(IF(Z124="",0,Z124),"0")+IFERROR(IF(Z125="",0,Z125),"0")+IFERROR(IF(Z126="",0,Z126),"0")</f>
        <v>1.2672300000000001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622</v>
      </c>
      <c r="Y128" s="385">
        <f>IFERROR(SUM(Y122:Y126),"0")</f>
        <v>635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282</v>
      </c>
      <c r="Y139" s="384">
        <f t="shared" si="21"/>
        <v>285.60000000000002</v>
      </c>
      <c r="Z139" s="36">
        <f>IFERROR(IF(Y139=0,"",ROUNDUP(Y139/H139,0)*0.02175),"")</f>
        <v>0.73949999999999994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300.73285714285714</v>
      </c>
      <c r="BN139" s="64">
        <f t="shared" si="23"/>
        <v>304.572</v>
      </c>
      <c r="BO139" s="64">
        <f t="shared" si="24"/>
        <v>0.59948979591836726</v>
      </c>
      <c r="BP139" s="64">
        <f t="shared" si="25"/>
        <v>0.6071428571428571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195</v>
      </c>
      <c r="Y141" s="384">
        <f t="shared" si="21"/>
        <v>197.10000000000002</v>
      </c>
      <c r="Z141" s="36">
        <f>IFERROR(IF(Y141=0,"",ROUNDUP(Y141/H141,0)*0.00753),"")</f>
        <v>0.54969000000000001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214.64444444444442</v>
      </c>
      <c r="BN141" s="64">
        <f t="shared" si="23"/>
        <v>216.95599999999999</v>
      </c>
      <c r="BO141" s="64">
        <f t="shared" si="24"/>
        <v>0.46296296296296291</v>
      </c>
      <c r="BP141" s="64">
        <f t="shared" si="25"/>
        <v>0.46794871794871795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105.79365079365078</v>
      </c>
      <c r="Y144" s="385">
        <f>IFERROR(Y138/H138,"0")+IFERROR(Y139/H139,"0")+IFERROR(Y140/H140,"0")+IFERROR(Y141/H141,"0")+IFERROR(Y142/H142,"0")+IFERROR(Y143/H143,"0")</f>
        <v>107</v>
      </c>
      <c r="Z144" s="385">
        <f>IFERROR(IF(Z138="",0,Z138),"0")+IFERROR(IF(Z139="",0,Z139),"0")+IFERROR(IF(Z140="",0,Z140),"0")+IFERROR(IF(Z141="",0,Z141),"0")+IFERROR(IF(Z142="",0,Z142),"0")+IFERROR(IF(Z143="",0,Z143),"0")</f>
        <v>1.2891900000000001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477</v>
      </c>
      <c r="Y145" s="385">
        <f>IFERROR(SUM(Y138:Y143),"0")</f>
        <v>482.70000000000005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15</v>
      </c>
      <c r="Y183" s="384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16.007142857142856</v>
      </c>
      <c r="BN183" s="64">
        <f>IFERROR(Y183*I183/H183,"0")</f>
        <v>17.928000000000001</v>
      </c>
      <c r="BO183" s="64">
        <f>IFERROR(1/J183*(X183/H183),"0")</f>
        <v>3.188775510204081E-2</v>
      </c>
      <c r="BP183" s="64">
        <f>IFERROR(1/J183*(Y183/H183),"0")</f>
        <v>3.5714285714285712E-2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1.7857142857142856</v>
      </c>
      <c r="Y186" s="385">
        <f>IFERROR(Y183/H183,"0")+IFERROR(Y184/H184,"0")+IFERROR(Y185/H185,"0")</f>
        <v>2</v>
      </c>
      <c r="Z186" s="385">
        <f>IFERROR(IF(Z183="",0,Z183),"0")+IFERROR(IF(Z184="",0,Z184),"0")+IFERROR(IF(Z185="",0,Z185),"0")</f>
        <v>4.3499999999999997E-2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15</v>
      </c>
      <c r="Y187" s="385">
        <f>IFERROR(SUM(Y183:Y185),"0")</f>
        <v>16.8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191</v>
      </c>
      <c r="Y193" s="384">
        <f t="shared" si="26"/>
        <v>193.20000000000002</v>
      </c>
      <c r="Z193" s="36">
        <f>IFERROR(IF(Y193=0,"",ROUNDUP(Y193/H193,0)*0.00753),"")</f>
        <v>0.34638000000000002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200.0952380952381</v>
      </c>
      <c r="BN193" s="64">
        <f t="shared" si="28"/>
        <v>202.40000000000003</v>
      </c>
      <c r="BO193" s="64">
        <f t="shared" si="29"/>
        <v>0.29151404151404148</v>
      </c>
      <c r="BP193" s="64">
        <f t="shared" si="30"/>
        <v>0.29487179487179488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196</v>
      </c>
      <c r="Y194" s="384">
        <f t="shared" si="26"/>
        <v>197.4</v>
      </c>
      <c r="Z194" s="36">
        <f>IFERROR(IF(Y194=0,"",ROUNDUP(Y194/H194,0)*0.00502),"")</f>
        <v>0.47188000000000002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208.13333333333333</v>
      </c>
      <c r="BN194" s="64">
        <f t="shared" si="28"/>
        <v>209.61999999999998</v>
      </c>
      <c r="BO194" s="64">
        <f t="shared" si="29"/>
        <v>0.39886039886039887</v>
      </c>
      <c r="BP194" s="64">
        <f t="shared" si="30"/>
        <v>0.40170940170940173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213</v>
      </c>
      <c r="Y196" s="384">
        <f t="shared" si="26"/>
        <v>214.20000000000002</v>
      </c>
      <c r="Z196" s="36">
        <f>IFERROR(IF(Y196=0,"",ROUNDUP(Y196/H196,0)*0.00502),"")</f>
        <v>0.51204000000000005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223.14285714285714</v>
      </c>
      <c r="BN196" s="64">
        <f t="shared" si="28"/>
        <v>224.40000000000003</v>
      </c>
      <c r="BO196" s="64">
        <f t="shared" si="29"/>
        <v>0.43345543345543353</v>
      </c>
      <c r="BP196" s="64">
        <f t="shared" si="30"/>
        <v>0.43589743589743596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240.23809523809524</v>
      </c>
      <c r="Y199" s="385">
        <f>IFERROR(Y191/H191,"0")+IFERROR(Y192/H192,"0")+IFERROR(Y193/H193,"0")+IFERROR(Y194/H194,"0")+IFERROR(Y195/H195,"0")+IFERROR(Y196/H196,"0")+IFERROR(Y197/H197,"0")+IFERROR(Y198/H198,"0")</f>
        <v>242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1.3303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600</v>
      </c>
      <c r="Y200" s="385">
        <f>IFERROR(SUM(Y191:Y198),"0")</f>
        <v>604.80000000000007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50</v>
      </c>
      <c r="Y209" s="384">
        <f>IFERROR(IF(X209="",0,CEILING((X209/$H209),1)*$H209),"")</f>
        <v>50.400000000000006</v>
      </c>
      <c r="Z209" s="36">
        <f>IFERROR(IF(Y209=0,"",ROUNDUP(Y209/H209,0)*0.00753),"")</f>
        <v>0.18071999999999999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54.761904761904752</v>
      </c>
      <c r="BN209" s="64">
        <f>IFERROR(Y209*I209/H209,"0")</f>
        <v>55.199999999999996</v>
      </c>
      <c r="BO209" s="64">
        <f>IFERROR(1/J209*(X209/H209),"0")</f>
        <v>0.15262515262515264</v>
      </c>
      <c r="BP209" s="64">
        <f>IFERROR(1/J209*(Y209/H209),"0")</f>
        <v>0.15384615384615385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23.80952380952381</v>
      </c>
      <c r="Y210" s="385">
        <f>IFERROR(Y208/H208,"0")+IFERROR(Y209/H209,"0")</f>
        <v>24</v>
      </c>
      <c r="Z210" s="385">
        <f>IFERROR(IF(Z208="",0,Z208),"0")+IFERROR(IF(Z209="",0,Z209),"0")</f>
        <v>0.18071999999999999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50</v>
      </c>
      <c r="Y211" s="385">
        <f>IFERROR(SUM(Y208:Y209),"0")</f>
        <v>50.400000000000006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345</v>
      </c>
      <c r="Y213" s="384">
        <f t="shared" ref="Y213:Y220" si="31">IFERROR(IF(X213="",0,CEILING((X213/$H213),1)*$H213),"")</f>
        <v>345.6</v>
      </c>
      <c r="Z213" s="36">
        <f>IFERROR(IF(Y213=0,"",ROUNDUP(Y213/H213,0)*0.00937),"")</f>
        <v>0.59967999999999999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358.41666666666663</v>
      </c>
      <c r="BN213" s="64">
        <f t="shared" ref="BN213:BN220" si="33">IFERROR(Y213*I213/H213,"0")</f>
        <v>359.04</v>
      </c>
      <c r="BO213" s="64">
        <f t="shared" ref="BO213:BO220" si="34">IFERROR(1/J213*(X213/H213),"0")</f>
        <v>0.53240740740740733</v>
      </c>
      <c r="BP213" s="64">
        <f t="shared" ref="BP213:BP220" si="35">IFERROR(1/J213*(Y213/H213),"0")</f>
        <v>0.53333333333333333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420</v>
      </c>
      <c r="Y214" s="384">
        <f t="shared" si="31"/>
        <v>421.20000000000005</v>
      </c>
      <c r="Z214" s="36">
        <f>IFERROR(IF(Y214=0,"",ROUNDUP(Y214/H214,0)*0.00937),"")</f>
        <v>0.73085999999999995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436.33333333333337</v>
      </c>
      <c r="BN214" s="64">
        <f t="shared" si="33"/>
        <v>437.58000000000004</v>
      </c>
      <c r="BO214" s="64">
        <f t="shared" si="34"/>
        <v>0.64814814814814814</v>
      </c>
      <c r="BP214" s="64">
        <f t="shared" si="35"/>
        <v>0.65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511</v>
      </c>
      <c r="Y216" s="384">
        <f t="shared" si="31"/>
        <v>513</v>
      </c>
      <c r="Z216" s="36">
        <f>IFERROR(IF(Y216=0,"",ROUNDUP(Y216/H216,0)*0.00937),"")</f>
        <v>0.89015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530.87222222222215</v>
      </c>
      <c r="BN216" s="64">
        <f t="shared" si="33"/>
        <v>532.95000000000005</v>
      </c>
      <c r="BO216" s="64">
        <f t="shared" si="34"/>
        <v>0.7885802469135802</v>
      </c>
      <c r="BP216" s="64">
        <f t="shared" si="35"/>
        <v>0.79166666666666663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236.29629629629628</v>
      </c>
      <c r="Y221" s="385">
        <f>IFERROR(Y213/H213,"0")+IFERROR(Y214/H214,"0")+IFERROR(Y215/H215,"0")+IFERROR(Y216/H216,"0")+IFERROR(Y217/H217,"0")+IFERROR(Y218/H218,"0")+IFERROR(Y219/H219,"0")+IFERROR(Y220/H220,"0")</f>
        <v>237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2.2206900000000003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1276</v>
      </c>
      <c r="Y222" s="385">
        <f>IFERROR(SUM(Y213:Y220),"0")</f>
        <v>1279.8000000000002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92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98.652307692307701</v>
      </c>
      <c r="BN225" s="64">
        <f t="shared" si="38"/>
        <v>100.36800000000001</v>
      </c>
      <c r="BO225" s="64">
        <f t="shared" si="39"/>
        <v>0.21062271062271062</v>
      </c>
      <c r="BP225" s="64">
        <f t="shared" si="40"/>
        <v>0.21428571428571427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356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379.07862068965517</v>
      </c>
      <c r="BN227" s="64">
        <f t="shared" si="38"/>
        <v>379.82400000000001</v>
      </c>
      <c r="BO227" s="64">
        <f t="shared" si="39"/>
        <v>0.73070607553366174</v>
      </c>
      <c r="BP227" s="64">
        <f t="shared" si="40"/>
        <v>0.7321428571428571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484</v>
      </c>
      <c r="Y228" s="384">
        <f t="shared" si="36"/>
        <v>484.79999999999995</v>
      </c>
      <c r="Z228" s="36">
        <f t="shared" ref="Z228:Z234" si="41">IFERROR(IF(Y228=0,"",ROUNDUP(Y228/H228,0)*0.00753),"")</f>
        <v>1.5210600000000001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542.48333333333335</v>
      </c>
      <c r="BN228" s="64">
        <f t="shared" si="38"/>
        <v>543.38</v>
      </c>
      <c r="BO228" s="64">
        <f t="shared" si="39"/>
        <v>1.2927350427350428</v>
      </c>
      <c r="BP228" s="64">
        <f t="shared" si="40"/>
        <v>1.2948717948717949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494</v>
      </c>
      <c r="Y230" s="384">
        <f t="shared" si="36"/>
        <v>494.4</v>
      </c>
      <c r="Z230" s="36">
        <f t="shared" si="41"/>
        <v>1.55118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549.98666666666668</v>
      </c>
      <c r="BN230" s="64">
        <f t="shared" si="38"/>
        <v>550.43200000000002</v>
      </c>
      <c r="BO230" s="64">
        <f t="shared" si="39"/>
        <v>1.3194444444444444</v>
      </c>
      <c r="BP230" s="64">
        <f t="shared" si="40"/>
        <v>1.3205128205128205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596</v>
      </c>
      <c r="Y231" s="384">
        <f t="shared" si="36"/>
        <v>597.6</v>
      </c>
      <c r="Z231" s="36">
        <f t="shared" si="41"/>
        <v>1.87497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663.54666666666674</v>
      </c>
      <c r="BN231" s="64">
        <f t="shared" si="38"/>
        <v>665.32800000000009</v>
      </c>
      <c r="BO231" s="64">
        <f t="shared" si="39"/>
        <v>1.5918803418803418</v>
      </c>
      <c r="BP231" s="64">
        <f t="shared" si="40"/>
        <v>1.5961538461538463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361</v>
      </c>
      <c r="Y233" s="384">
        <f t="shared" si="36"/>
        <v>362.4</v>
      </c>
      <c r="Z233" s="36">
        <f t="shared" si="41"/>
        <v>1.13703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401.91333333333341</v>
      </c>
      <c r="BN233" s="64">
        <f t="shared" si="38"/>
        <v>403.47200000000004</v>
      </c>
      <c r="BO233" s="64">
        <f t="shared" si="39"/>
        <v>0.96420940170940184</v>
      </c>
      <c r="BP233" s="64">
        <f t="shared" si="40"/>
        <v>0.96794871794871795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376</v>
      </c>
      <c r="Y234" s="384">
        <f t="shared" si="36"/>
        <v>376.8</v>
      </c>
      <c r="Z234" s="36">
        <f t="shared" si="41"/>
        <v>1.18221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419.55333333333334</v>
      </c>
      <c r="BN234" s="64">
        <f t="shared" si="38"/>
        <v>420.44599999999997</v>
      </c>
      <c r="BO234" s="64">
        <f t="shared" si="39"/>
        <v>1.0042735042735043</v>
      </c>
      <c r="BP234" s="64">
        <f t="shared" si="40"/>
        <v>1.0064102564102564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1015.6310786914237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1018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8.4192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2759</v>
      </c>
      <c r="Y236" s="385">
        <f>IFERROR(SUM(Y224:Y234),"0")</f>
        <v>2766.3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52</v>
      </c>
      <c r="Y241" s="384">
        <f>IFERROR(IF(X241="",0,CEILING((X241/$H241),1)*$H241),"")</f>
        <v>52.8</v>
      </c>
      <c r="Z241" s="36">
        <f>IFERROR(IF(Y241=0,"",ROUNDUP(Y241/H241,0)*0.00753),"")</f>
        <v>0.16566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57.893333333333345</v>
      </c>
      <c r="BN241" s="64">
        <f>IFERROR(Y241*I241/H241,"0")</f>
        <v>58.784000000000006</v>
      </c>
      <c r="BO241" s="64">
        <f>IFERROR(1/J241*(X241/H241),"0")</f>
        <v>0.1388888888888889</v>
      </c>
      <c r="BP241" s="64">
        <f>IFERROR(1/J241*(Y241/H241),"0")</f>
        <v>0.14102564102564102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115</v>
      </c>
      <c r="Y242" s="384">
        <f>IFERROR(IF(X242="",0,CEILING((X242/$H242),1)*$H242),"")</f>
        <v>115.19999999999999</v>
      </c>
      <c r="Z242" s="36">
        <f>IFERROR(IF(Y242=0,"",ROUNDUP(Y242/H242,0)*0.00753),"")</f>
        <v>0.36143999999999998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128.03333333333336</v>
      </c>
      <c r="BN242" s="64">
        <f>IFERROR(Y242*I242/H242,"0")</f>
        <v>128.256</v>
      </c>
      <c r="BO242" s="64">
        <f>IFERROR(1/J242*(X242/H242),"0")</f>
        <v>0.30715811965811968</v>
      </c>
      <c r="BP242" s="64">
        <f>IFERROR(1/J242*(Y242/H242),"0")</f>
        <v>0.30769230769230771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69.583333333333343</v>
      </c>
      <c r="Y243" s="385">
        <f>IFERROR(Y238/H238,"0")+IFERROR(Y239/H239,"0")+IFERROR(Y240/H240,"0")+IFERROR(Y241/H241,"0")+IFERROR(Y242/H242,"0")</f>
        <v>70</v>
      </c>
      <c r="Z243" s="385">
        <f>IFERROR(IF(Z238="",0,Z238),"0")+IFERROR(IF(Z239="",0,Z239),"0")+IFERROR(IF(Z240="",0,Z240),"0")+IFERROR(IF(Z241="",0,Z241),"0")+IFERROR(IF(Z242="",0,Z242),"0")</f>
        <v>0.52710000000000001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167</v>
      </c>
      <c r="Y244" s="385">
        <f>IFERROR(SUM(Y238:Y242),"0")</f>
        <v>168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234</v>
      </c>
      <c r="Y260" s="384">
        <f t="shared" si="47"/>
        <v>243.6</v>
      </c>
      <c r="Z260" s="36">
        <f>IFERROR(IF(Y260=0,"",ROUNDUP(Y260/H260,0)*0.02175),"")</f>
        <v>0.45674999999999999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243.68275862068964</v>
      </c>
      <c r="BN260" s="64">
        <f t="shared" si="49"/>
        <v>253.68</v>
      </c>
      <c r="BO260" s="64">
        <f t="shared" si="50"/>
        <v>0.36022167487684725</v>
      </c>
      <c r="BP260" s="64">
        <f t="shared" si="51"/>
        <v>0.375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20.172413793103448</v>
      </c>
      <c r="Y267" s="385">
        <f>IFERROR(Y259/H259,"0")+IFERROR(Y260/H260,"0")+IFERROR(Y261/H261,"0")+IFERROR(Y262/H262,"0")+IFERROR(Y263/H263,"0")+IFERROR(Y264/H264,"0")+IFERROR(Y265/H265,"0")+IFERROR(Y266/H266,"0")</f>
        <v>21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0.45674999999999999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234</v>
      </c>
      <c r="Y268" s="385">
        <f>IFERROR(SUM(Y259:Y266),"0")</f>
        <v>243.6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105</v>
      </c>
      <c r="Y295" s="384">
        <f>IFERROR(IF(X295="",0,CEILING((X295/$H295),1)*$H295),"")</f>
        <v>105.6</v>
      </c>
      <c r="Z295" s="36">
        <f>IFERROR(IF(Y295=0,"",ROUNDUP(Y295/H295,0)*0.00753),"")</f>
        <v>0.33132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116.9</v>
      </c>
      <c r="BN295" s="64">
        <f>IFERROR(Y295*I295/H295,"0")</f>
        <v>117.56800000000001</v>
      </c>
      <c r="BO295" s="64">
        <f>IFERROR(1/J295*(X295/H295),"0")</f>
        <v>0.28044871794871795</v>
      </c>
      <c r="BP295" s="64">
        <f>IFERROR(1/J295*(Y295/H295),"0")</f>
        <v>0.28205128205128205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165</v>
      </c>
      <c r="Y296" s="384">
        <f>IFERROR(IF(X296="",0,CEILING((X296/$H296),1)*$H296),"")</f>
        <v>165.6</v>
      </c>
      <c r="Z296" s="36">
        <f>IFERROR(IF(Y296=0,"",ROUNDUP(Y296/H296,0)*0.00753),"")</f>
        <v>0.51956999999999998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178.75</v>
      </c>
      <c r="BN296" s="64">
        <f>IFERROR(Y296*I296/H296,"0")</f>
        <v>179.4</v>
      </c>
      <c r="BO296" s="64">
        <f>IFERROR(1/J296*(X296/H296),"0")</f>
        <v>0.44070512820512819</v>
      </c>
      <c r="BP296" s="64">
        <f>IFERROR(1/J296*(Y296/H296),"0")</f>
        <v>0.44230769230769229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112.5</v>
      </c>
      <c r="Y298" s="385">
        <f>IFERROR(Y293/H293,"0")+IFERROR(Y294/H294,"0")+IFERROR(Y295/H295,"0")+IFERROR(Y296/H296,"0")+IFERROR(Y297/H297,"0")</f>
        <v>113</v>
      </c>
      <c r="Z298" s="385">
        <f>IFERROR(IF(Z293="",0,Z293),"0")+IFERROR(IF(Z294="",0,Z294),"0")+IFERROR(IF(Z295="",0,Z295),"0")+IFERROR(IF(Z296="",0,Z296),"0")+IFERROR(IF(Z297="",0,Z297),"0")</f>
        <v>0.85088999999999992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270</v>
      </c>
      <c r="Y299" s="385">
        <f>IFERROR(SUM(Y293:Y297),"0")</f>
        <v>271.2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200</v>
      </c>
      <c r="Y317" s="384">
        <f t="shared" ref="Y317:Y324" si="57">IFERROR(IF(X317="",0,CEILING((X317/$H317),1)*$H317),"")</f>
        <v>205.20000000000002</v>
      </c>
      <c r="Z317" s="36">
        <f>IFERROR(IF(Y317=0,"",ROUNDUP(Y317/H317,0)*0.02175),"")</f>
        <v>0.41324999999999995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208.88888888888889</v>
      </c>
      <c r="BN317" s="64">
        <f t="shared" ref="BN317:BN324" si="59">IFERROR(Y317*I317/H317,"0")</f>
        <v>214.32</v>
      </c>
      <c r="BO317" s="64">
        <f t="shared" ref="BO317:BO324" si="60">IFERROR(1/J317*(X317/H317),"0")</f>
        <v>0.3306878306878307</v>
      </c>
      <c r="BP317" s="64">
        <f t="shared" ref="BP317:BP324" si="61">IFERROR(1/J317*(Y317/H317),"0")</f>
        <v>0.33928571428571425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350</v>
      </c>
      <c r="Y318" s="384">
        <f t="shared" si="57"/>
        <v>356.40000000000003</v>
      </c>
      <c r="Z318" s="36">
        <f>IFERROR(IF(Y318=0,"",ROUNDUP(Y318/H318,0)*0.02175),"")</f>
        <v>0.71775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365.55555555555554</v>
      </c>
      <c r="BN318" s="64">
        <f t="shared" si="59"/>
        <v>372.23999999999995</v>
      </c>
      <c r="BO318" s="64">
        <f t="shared" si="60"/>
        <v>0.57870370370370361</v>
      </c>
      <c r="BP318" s="64">
        <f t="shared" si="61"/>
        <v>0.5892857142857143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350</v>
      </c>
      <c r="Y320" s="384">
        <f t="shared" si="57"/>
        <v>356.40000000000003</v>
      </c>
      <c r="Z320" s="36">
        <f>IFERROR(IF(Y320=0,"",ROUNDUP(Y320/H320,0)*0.02175),"")</f>
        <v>0.71775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365.55555555555554</v>
      </c>
      <c r="BN320" s="64">
        <f t="shared" si="59"/>
        <v>372.23999999999995</v>
      </c>
      <c r="BO320" s="64">
        <f t="shared" si="60"/>
        <v>0.57870370370370361</v>
      </c>
      <c r="BP320" s="64">
        <f t="shared" si="61"/>
        <v>0.5892857142857143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83.333333333333329</v>
      </c>
      <c r="Y325" s="385">
        <f>IFERROR(Y317/H317,"0")+IFERROR(Y318/H318,"0")+IFERROR(Y319/H319,"0")+IFERROR(Y320/H320,"0")+IFERROR(Y321/H321,"0")+IFERROR(Y322/H322,"0")+IFERROR(Y323/H323,"0")+IFERROR(Y324/H324,"0")</f>
        <v>85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1.8487499999999999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900</v>
      </c>
      <c r="Y326" s="385">
        <f>IFERROR(SUM(Y317:Y324),"0")</f>
        <v>918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21</v>
      </c>
      <c r="Y328" s="384">
        <f>IFERROR(IF(X328="",0,CEILING((X328/$H328),1)*$H328),"")</f>
        <v>21</v>
      </c>
      <c r="Z328" s="36">
        <f>IFERROR(IF(Y328=0,"",ROUNDUP(Y328/H328,0)*0.00753),"")</f>
        <v>3.7650000000000003E-2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22.299999999999997</v>
      </c>
      <c r="BN328" s="64">
        <f>IFERROR(Y328*I328/H328,"0")</f>
        <v>22.299999999999997</v>
      </c>
      <c r="BO328" s="64">
        <f>IFERROR(1/J328*(X328/H328),"0")</f>
        <v>3.2051282051282048E-2</v>
      </c>
      <c r="BP328" s="64">
        <f>IFERROR(1/J328*(Y328/H328),"0")</f>
        <v>3.2051282051282048E-2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5</v>
      </c>
      <c r="Y332" s="385">
        <f>IFERROR(Y328/H328,"0")+IFERROR(Y329/H329,"0")+IFERROR(Y330/H330,"0")+IFERROR(Y331/H331,"0")</f>
        <v>5</v>
      </c>
      <c r="Z332" s="385">
        <f>IFERROR(IF(Z328="",0,Z328),"0")+IFERROR(IF(Z329="",0,Z329),"0")+IFERROR(IF(Z330="",0,Z330),"0")+IFERROR(IF(Z331="",0,Z331),"0")</f>
        <v>3.7650000000000003E-2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21</v>
      </c>
      <c r="Y333" s="385">
        <f>IFERROR(SUM(Y328:Y331),"0")</f>
        <v>21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36</v>
      </c>
      <c r="Y335" s="384">
        <f t="shared" ref="Y335:Y340" si="62">IFERROR(IF(X335="",0,CEILING((X335/$H335),1)*$H335),"")</f>
        <v>39</v>
      </c>
      <c r="Z335" s="36">
        <f>IFERROR(IF(Y335=0,"",ROUNDUP(Y335/H335,0)*0.02175),"")</f>
        <v>0.10874999999999999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38.575384615384621</v>
      </c>
      <c r="BN335" s="64">
        <f t="shared" ref="BN335:BN340" si="64">IFERROR(Y335*I335/H335,"0")</f>
        <v>41.790000000000006</v>
      </c>
      <c r="BO335" s="64">
        <f t="shared" ref="BO335:BO340" si="65">IFERROR(1/J335*(X335/H335),"0")</f>
        <v>8.2417582417582416E-2</v>
      </c>
      <c r="BP335" s="64">
        <f t="shared" ref="BP335:BP340" si="66">IFERROR(1/J335*(Y335/H335),"0")</f>
        <v>8.9285714285714274E-2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4.6153846153846159</v>
      </c>
      <c r="Y341" s="385">
        <f>IFERROR(Y335/H335,"0")+IFERROR(Y336/H336,"0")+IFERROR(Y337/H337,"0")+IFERROR(Y338/H338,"0")+IFERROR(Y339/H339,"0")+IFERROR(Y340/H340,"0")</f>
        <v>5</v>
      </c>
      <c r="Z341" s="385">
        <f>IFERROR(IF(Z335="",0,Z335),"0")+IFERROR(IF(Z336="",0,Z336),"0")+IFERROR(IF(Z337="",0,Z337),"0")+IFERROR(IF(Z338="",0,Z338),"0")+IFERROR(IF(Z339="",0,Z339),"0")+IFERROR(IF(Z340="",0,Z340),"0")</f>
        <v>0.10874999999999999</v>
      </c>
      <c r="AA341" s="386"/>
      <c r="AB341" s="386"/>
      <c r="AC341" s="386"/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36</v>
      </c>
      <c r="Y342" s="385">
        <f>IFERROR(SUM(Y335:Y340),"0")</f>
        <v>39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236</v>
      </c>
      <c r="Y344" s="384">
        <f>IFERROR(IF(X344="",0,CEILING((X344/$H344),1)*$H344),"")</f>
        <v>243.60000000000002</v>
      </c>
      <c r="Z344" s="36">
        <f>IFERROR(IF(Y344=0,"",ROUNDUP(Y344/H344,0)*0.02175),"")</f>
        <v>0.63074999999999992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251.84571428571425</v>
      </c>
      <c r="BN344" s="64">
        <f>IFERROR(Y344*I344/H344,"0")</f>
        <v>259.95600000000002</v>
      </c>
      <c r="BO344" s="64">
        <f>IFERROR(1/J344*(X344/H344),"0")</f>
        <v>0.50170068027210879</v>
      </c>
      <c r="BP344" s="64">
        <f>IFERROR(1/J344*(Y344/H344),"0")</f>
        <v>0.51785714285714279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351</v>
      </c>
      <c r="Y345" s="384">
        <f>IFERROR(IF(X345="",0,CEILING((X345/$H345),1)*$H345),"")</f>
        <v>351</v>
      </c>
      <c r="Z345" s="36">
        <f>IFERROR(IF(Y345=0,"",ROUNDUP(Y345/H345,0)*0.02175),"")</f>
        <v>0.9787499999999999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376.38000000000005</v>
      </c>
      <c r="BN345" s="64">
        <f>IFERROR(Y345*I345/H345,"0")</f>
        <v>376.38000000000005</v>
      </c>
      <c r="BO345" s="64">
        <f>IFERROR(1/J345*(X345/H345),"0")</f>
        <v>0.80357142857142849</v>
      </c>
      <c r="BP345" s="64">
        <f>IFERROR(1/J345*(Y345/H345),"0")</f>
        <v>0.80357142857142849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187</v>
      </c>
      <c r="Y346" s="384">
        <f>IFERROR(IF(X346="",0,CEILING((X346/$H346),1)*$H346),"")</f>
        <v>193.20000000000002</v>
      </c>
      <c r="Z346" s="36">
        <f>IFERROR(IF(Y346=0,"",ROUNDUP(Y346/H346,0)*0.02175),"")</f>
        <v>0.50024999999999997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199.55571428571429</v>
      </c>
      <c r="BN346" s="64">
        <f>IFERROR(Y346*I346/H346,"0")</f>
        <v>206.17200000000003</v>
      </c>
      <c r="BO346" s="64">
        <f>IFERROR(1/J346*(X346/H346),"0")</f>
        <v>0.3975340136054421</v>
      </c>
      <c r="BP346" s="64">
        <f>IFERROR(1/J346*(Y346/H346),"0")</f>
        <v>0.4107142857142857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95.357142857142861</v>
      </c>
      <c r="Y347" s="385">
        <f>IFERROR(Y344/H344,"0")+IFERROR(Y345/H345,"0")+IFERROR(Y346/H346,"0")</f>
        <v>97</v>
      </c>
      <c r="Z347" s="385">
        <f>IFERROR(IF(Z344="",0,Z344),"0")+IFERROR(IF(Z345="",0,Z345),"0")+IFERROR(IF(Z346="",0,Z346),"0")</f>
        <v>2.1097499999999996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774</v>
      </c>
      <c r="Y348" s="385">
        <f>IFERROR(SUM(Y344:Y346),"0")</f>
        <v>787.80000000000007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31</v>
      </c>
      <c r="Y352" s="384">
        <f>IFERROR(IF(X352="",0,CEILING((X352/$H352),1)*$H352),"")</f>
        <v>33.15</v>
      </c>
      <c r="Z352" s="36">
        <f>IFERROR(IF(Y352=0,"",ROUNDUP(Y352/H352,0)*0.00753),"")</f>
        <v>9.7890000000000005E-2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36.166666666666671</v>
      </c>
      <c r="BN352" s="64">
        <f>IFERROR(Y352*I352/H352,"0")</f>
        <v>38.675000000000004</v>
      </c>
      <c r="BO352" s="64">
        <f>IFERROR(1/J352*(X352/H352),"0")</f>
        <v>7.7928607340372047E-2</v>
      </c>
      <c r="BP352" s="64">
        <f>IFERROR(1/J352*(Y352/H352),"0")</f>
        <v>8.3333333333333329E-2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64</v>
      </c>
      <c r="Y353" s="384">
        <f>IFERROR(IF(X353="",0,CEILING((X353/$H353),1)*$H353),"")</f>
        <v>66.3</v>
      </c>
      <c r="Z353" s="36">
        <f>IFERROR(IF(Y353=0,"",ROUNDUP(Y353/H353,0)*0.00753),"")</f>
        <v>0.19578000000000001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72.784313725490193</v>
      </c>
      <c r="BN353" s="64">
        <f>IFERROR(Y353*I353/H353,"0")</f>
        <v>75.399999999999991</v>
      </c>
      <c r="BO353" s="64">
        <f>IFERROR(1/J353*(X353/H353),"0")</f>
        <v>0.16088486676721972</v>
      </c>
      <c r="BP353" s="64">
        <f>IFERROR(1/J353*(Y353/H353),"0")</f>
        <v>0.16666666666666666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37.254901960784316</v>
      </c>
      <c r="Y354" s="385">
        <f>IFERROR(Y350/H350,"0")+IFERROR(Y351/H351,"0")+IFERROR(Y352/H352,"0")+IFERROR(Y353/H353,"0")</f>
        <v>39</v>
      </c>
      <c r="Z354" s="385">
        <f>IFERROR(IF(Z350="",0,Z350),"0")+IFERROR(IF(Z351="",0,Z351),"0")+IFERROR(IF(Z352="",0,Z352),"0")+IFERROR(IF(Z353="",0,Z353),"0")</f>
        <v>0.29366999999999999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95</v>
      </c>
      <c r="Y355" s="385">
        <f>IFERROR(SUM(Y350:Y353),"0")</f>
        <v>99.449999999999989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57</v>
      </c>
      <c r="Y364" s="384">
        <f>IFERROR(IF(X364="",0,CEILING((X364/$H364),1)*$H364),"")</f>
        <v>57.6</v>
      </c>
      <c r="Z364" s="36">
        <f>IFERROR(IF(Y364=0,"",ROUNDUP(Y364/H364,0)*0.00753),"")</f>
        <v>0.24096000000000001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64.853333333333339</v>
      </c>
      <c r="BN364" s="64">
        <f>IFERROR(Y364*I364/H364,"0")</f>
        <v>65.536000000000001</v>
      </c>
      <c r="BO364" s="64">
        <f>IFERROR(1/J364*(X364/H364),"0")</f>
        <v>0.20299145299145296</v>
      </c>
      <c r="BP364" s="64">
        <f>IFERROR(1/J364*(Y364/H364),"0")</f>
        <v>0.20512820512820512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31.666666666666664</v>
      </c>
      <c r="Y365" s="385">
        <f>IFERROR(Y364/H364,"0")</f>
        <v>32</v>
      </c>
      <c r="Z365" s="385">
        <f>IFERROR(IF(Z364="",0,Z364),"0")</f>
        <v>0.24096000000000001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57</v>
      </c>
      <c r="Y366" s="385">
        <f>IFERROR(SUM(Y364:Y364),"0")</f>
        <v>57.6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498</v>
      </c>
      <c r="Y377" s="384">
        <f t="shared" si="67"/>
        <v>510</v>
      </c>
      <c r="Z377" s="36">
        <f>IFERROR(IF(Y377=0,"",ROUNDUP(Y377/H377,0)*0.02175),"")</f>
        <v>0.73949999999999994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513.93600000000004</v>
      </c>
      <c r="BN377" s="64">
        <f t="shared" si="69"/>
        <v>526.32000000000005</v>
      </c>
      <c r="BO377" s="64">
        <f t="shared" si="70"/>
        <v>0.69166666666666665</v>
      </c>
      <c r="BP377" s="64">
        <f t="shared" si="71"/>
        <v>0.70833333333333326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293</v>
      </c>
      <c r="Y379" s="384">
        <f t="shared" si="67"/>
        <v>300</v>
      </c>
      <c r="Z379" s="36">
        <f>IFERROR(IF(Y379=0,"",ROUNDUP(Y379/H379,0)*0.02175),"")</f>
        <v>0.43499999999999994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302.37600000000003</v>
      </c>
      <c r="BN379" s="64">
        <f t="shared" si="69"/>
        <v>309.60000000000002</v>
      </c>
      <c r="BO379" s="64">
        <f t="shared" si="70"/>
        <v>0.40694444444444444</v>
      </c>
      <c r="BP379" s="64">
        <f t="shared" si="71"/>
        <v>0.41666666666666663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473</v>
      </c>
      <c r="Y381" s="384">
        <f t="shared" si="67"/>
        <v>480</v>
      </c>
      <c r="Z381" s="36">
        <f>IFERROR(IF(Y381=0,"",ROUNDUP(Y381/H381,0)*0.02175),"")</f>
        <v>0.69599999999999995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488.13600000000002</v>
      </c>
      <c r="BN381" s="64">
        <f t="shared" si="69"/>
        <v>495.36</v>
      </c>
      <c r="BO381" s="64">
        <f t="shared" si="70"/>
        <v>0.65694444444444444</v>
      </c>
      <c r="BP381" s="64">
        <f t="shared" si="71"/>
        <v>0.66666666666666663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84.266666666666666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86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1.8704999999999998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1264</v>
      </c>
      <c r="Y386" s="385">
        <f>IFERROR(SUM(Y376:Y384),"0")</f>
        <v>1290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453</v>
      </c>
      <c r="Y388" s="384">
        <f>IFERROR(IF(X388="",0,CEILING((X388/$H388),1)*$H388),"")</f>
        <v>465</v>
      </c>
      <c r="Z388" s="36">
        <f>IFERROR(IF(Y388=0,"",ROUNDUP(Y388/H388,0)*0.02175),"")</f>
        <v>0.6742499999999999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467.49600000000004</v>
      </c>
      <c r="BN388" s="64">
        <f>IFERROR(Y388*I388/H388,"0")</f>
        <v>479.88</v>
      </c>
      <c r="BO388" s="64">
        <f>IFERROR(1/J388*(X388/H388),"0")</f>
        <v>0.62916666666666665</v>
      </c>
      <c r="BP388" s="64">
        <f>IFERROR(1/J388*(Y388/H388),"0")</f>
        <v>0.64583333333333326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30.2</v>
      </c>
      <c r="Y390" s="385">
        <f>IFERROR(Y388/H388,"0")+IFERROR(Y389/H389,"0")</f>
        <v>31</v>
      </c>
      <c r="Z390" s="385">
        <f>IFERROR(IF(Z388="",0,Z388),"0")+IFERROR(IF(Z389="",0,Z389),"0")</f>
        <v>0.6742499999999999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453</v>
      </c>
      <c r="Y391" s="385">
        <f>IFERROR(SUM(Y388:Y389),"0")</f>
        <v>465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117</v>
      </c>
      <c r="Y395" s="384">
        <f>IFERROR(IF(X395="",0,CEILING((X395/$H395),1)*$H395),"")</f>
        <v>117</v>
      </c>
      <c r="Z395" s="36">
        <f>IFERROR(IF(Y395=0,"",ROUNDUP(Y395/H395,0)*0.02175),"")</f>
        <v>0.32624999999999998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125.46000000000001</v>
      </c>
      <c r="BN395" s="64">
        <f>IFERROR(Y395*I395/H395,"0")</f>
        <v>125.46000000000001</v>
      </c>
      <c r="BO395" s="64">
        <f>IFERROR(1/J395*(X395/H395),"0")</f>
        <v>0.26785714285714285</v>
      </c>
      <c r="BP395" s="64">
        <f>IFERROR(1/J395*(Y395/H395),"0")</f>
        <v>0.26785714285714285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15</v>
      </c>
      <c r="Y396" s="385">
        <f>IFERROR(Y393/H393,"0")+IFERROR(Y394/H394,"0")+IFERROR(Y395/H395,"0")</f>
        <v>15</v>
      </c>
      <c r="Z396" s="385">
        <f>IFERROR(IF(Z393="",0,Z393),"0")+IFERROR(IF(Z394="",0,Z394),"0")+IFERROR(IF(Z395="",0,Z395),"0")</f>
        <v>0.32624999999999998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117</v>
      </c>
      <c r="Y397" s="385">
        <f>IFERROR(SUM(Y393:Y395),"0")</f>
        <v>117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236</v>
      </c>
      <c r="Y399" s="384">
        <f>IFERROR(IF(X399="",0,CEILING((X399/$H399),1)*$H399),"")</f>
        <v>241.79999999999998</v>
      </c>
      <c r="Z399" s="36">
        <f>IFERROR(IF(Y399=0,"",ROUNDUP(Y399/H399,0)*0.02175),"")</f>
        <v>0.6742499999999999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253.06461538461542</v>
      </c>
      <c r="BN399" s="64">
        <f>IFERROR(Y399*I399/H399,"0")</f>
        <v>259.28400000000005</v>
      </c>
      <c r="BO399" s="64">
        <f>IFERROR(1/J399*(X399/H399),"0")</f>
        <v>0.54029304029304026</v>
      </c>
      <c r="BP399" s="64">
        <f>IFERROR(1/J399*(Y399/H399),"0")</f>
        <v>0.55357142857142849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30.256410256410255</v>
      </c>
      <c r="Y401" s="385">
        <f>IFERROR(Y399/H399,"0")+IFERROR(Y400/H400,"0")</f>
        <v>31</v>
      </c>
      <c r="Z401" s="385">
        <f>IFERROR(IF(Z399="",0,Z399),"0")+IFERROR(IF(Z400="",0,Z400),"0")</f>
        <v>0.6742499999999999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236</v>
      </c>
      <c r="Y402" s="385">
        <f>IFERROR(SUM(Y399:Y400),"0")</f>
        <v>241.79999999999998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724</v>
      </c>
      <c r="Y417" s="384">
        <f>IFERROR(IF(X417="",0,CEILING((X417/$H417),1)*$H417),"")</f>
        <v>725.4</v>
      </c>
      <c r="Z417" s="36">
        <f>IFERROR(IF(Y417=0,"",ROUNDUP(Y417/H417,0)*0.02175),"")</f>
        <v>2.0227499999999998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776.3507692307694</v>
      </c>
      <c r="BN417" s="64">
        <f>IFERROR(Y417*I417/H417,"0")</f>
        <v>777.85200000000009</v>
      </c>
      <c r="BO417" s="64">
        <f>IFERROR(1/J417*(X417/H417),"0")</f>
        <v>1.6575091575091574</v>
      </c>
      <c r="BP417" s="64">
        <f>IFERROR(1/J417*(Y417/H417),"0")</f>
        <v>1.6607142857142856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92.820512820512818</v>
      </c>
      <c r="Y422" s="385">
        <f>IFERROR(Y417/H417,"0")+IFERROR(Y418/H418,"0")+IFERROR(Y419/H419,"0")+IFERROR(Y420/H420,"0")+IFERROR(Y421/H421,"0")</f>
        <v>93</v>
      </c>
      <c r="Z422" s="385">
        <f>IFERROR(IF(Z417="",0,Z417),"0")+IFERROR(IF(Z418="",0,Z418),"0")+IFERROR(IF(Z419="",0,Z419),"0")+IFERROR(IF(Z420="",0,Z420),"0")+IFERROR(IF(Z421="",0,Z421),"0")</f>
        <v>2.0227499999999998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724</v>
      </c>
      <c r="Y423" s="385">
        <f>IFERROR(SUM(Y417:Y421),"0")</f>
        <v>725.4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13</v>
      </c>
      <c r="Y438" s="384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13.71190476190476</v>
      </c>
      <c r="BN438" s="64">
        <f t="shared" si="74"/>
        <v>17.72</v>
      </c>
      <c r="BO438" s="64">
        <f t="shared" si="75"/>
        <v>1.9841269841269837E-2</v>
      </c>
      <c r="BP438" s="64">
        <f t="shared" si="76"/>
        <v>2.564102564102564E-2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10</v>
      </c>
      <c r="Y446" s="384">
        <f t="shared" si="72"/>
        <v>10.5</v>
      </c>
      <c r="Z446" s="36">
        <f t="shared" si="77"/>
        <v>2.5100000000000001E-2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10.619047619047619</v>
      </c>
      <c r="BN446" s="64">
        <f t="shared" si="74"/>
        <v>11.149999999999999</v>
      </c>
      <c r="BO446" s="64">
        <f t="shared" si="75"/>
        <v>2.0350020350020353E-2</v>
      </c>
      <c r="BP446" s="64">
        <f t="shared" si="76"/>
        <v>2.1367521367521368E-2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7.8571428571428568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9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5.5220000000000005E-2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23</v>
      </c>
      <c r="Y457" s="385">
        <f>IFERROR(SUM(Y435:Y455),"0")</f>
        <v>27.3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87</v>
      </c>
      <c r="Y501" s="384">
        <f t="shared" si="83"/>
        <v>89.76</v>
      </c>
      <c r="Z501" s="36">
        <f t="shared" si="84"/>
        <v>0.20332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92.931818181818173</v>
      </c>
      <c r="BN501" s="64">
        <f t="shared" si="86"/>
        <v>95.88</v>
      </c>
      <c r="BO501" s="64">
        <f t="shared" si="87"/>
        <v>0.15843531468531469</v>
      </c>
      <c r="BP501" s="64">
        <f t="shared" si="88"/>
        <v>0.16346153846153846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344</v>
      </c>
      <c r="Y503" s="384">
        <f t="shared" si="83"/>
        <v>348.48</v>
      </c>
      <c r="Z503" s="36">
        <f t="shared" si="84"/>
        <v>0.78936000000000006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367.45454545454538</v>
      </c>
      <c r="BN503" s="64">
        <f t="shared" si="86"/>
        <v>372.24</v>
      </c>
      <c r="BO503" s="64">
        <f t="shared" si="87"/>
        <v>0.62645687645687642</v>
      </c>
      <c r="BP503" s="64">
        <f t="shared" si="88"/>
        <v>0.63461538461538469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289</v>
      </c>
      <c r="Y505" s="384">
        <f t="shared" si="83"/>
        <v>290.40000000000003</v>
      </c>
      <c r="Z505" s="36">
        <f t="shared" si="84"/>
        <v>0.65780000000000005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308.70454545454538</v>
      </c>
      <c r="BN505" s="64">
        <f t="shared" si="86"/>
        <v>310.2</v>
      </c>
      <c r="BO505" s="64">
        <f t="shared" si="87"/>
        <v>0.52629662004662003</v>
      </c>
      <c r="BP505" s="64">
        <f t="shared" si="88"/>
        <v>0.52884615384615397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136.36363636363637</v>
      </c>
      <c r="Y508" s="385">
        <f>IFERROR(Y500/H500,"0")+IFERROR(Y501/H501,"0")+IFERROR(Y502/H502,"0")+IFERROR(Y503/H503,"0")+IFERROR(Y504/H504,"0")+IFERROR(Y505/H505,"0")+IFERROR(Y506/H506,"0")+IFERROR(Y507/H507,"0")</f>
        <v>138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1.6504799999999999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720</v>
      </c>
      <c r="Y509" s="385">
        <f>IFERROR(SUM(Y500:Y507),"0")</f>
        <v>728.6400000000001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491</v>
      </c>
      <c r="Y511" s="384">
        <f>IFERROR(IF(X511="",0,CEILING((X511/$H511),1)*$H511),"")</f>
        <v>491.04</v>
      </c>
      <c r="Z511" s="36">
        <f>IFERROR(IF(Y511=0,"",ROUNDUP(Y511/H511,0)*0.01196),"")</f>
        <v>1.1122799999999999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524.47727272727263</v>
      </c>
      <c r="BN511" s="64">
        <f>IFERROR(Y511*I511/H511,"0")</f>
        <v>524.52</v>
      </c>
      <c r="BO511" s="64">
        <f>IFERROR(1/J511*(X511/H511),"0")</f>
        <v>0.89415792540792538</v>
      </c>
      <c r="BP511" s="64">
        <f>IFERROR(1/J511*(Y511/H511),"0")</f>
        <v>0.89423076923076927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92.992424242424235</v>
      </c>
      <c r="Y513" s="385">
        <f>IFERROR(Y511/H511,"0")+IFERROR(Y512/H512,"0")</f>
        <v>93</v>
      </c>
      <c r="Z513" s="385">
        <f>IFERROR(IF(Z511="",0,Z511),"0")+IFERROR(IF(Z512="",0,Z512),"0")</f>
        <v>1.1122799999999999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491</v>
      </c>
      <c r="Y514" s="385">
        <f>IFERROR(SUM(Y511:Y512),"0")</f>
        <v>491.04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378</v>
      </c>
      <c r="Y516" s="384">
        <f t="shared" ref="Y516:Y521" si="89">IFERROR(IF(X516="",0,CEILING((X516/$H516),1)*$H516),"")</f>
        <v>380.16</v>
      </c>
      <c r="Z516" s="36">
        <f>IFERROR(IF(Y516=0,"",ROUNDUP(Y516/H516,0)*0.01196),"")</f>
        <v>0.86112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403.77272727272725</v>
      </c>
      <c r="BN516" s="64">
        <f t="shared" ref="BN516:BN521" si="91">IFERROR(Y516*I516/H516,"0")</f>
        <v>406.08000000000004</v>
      </c>
      <c r="BO516" s="64">
        <f t="shared" ref="BO516:BO521" si="92">IFERROR(1/J516*(X516/H516),"0")</f>
        <v>0.68837412587412594</v>
      </c>
      <c r="BP516" s="64">
        <f t="shared" ref="BP516:BP521" si="93">IFERROR(1/J516*(Y516/H516),"0")</f>
        <v>0.69230769230769229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469</v>
      </c>
      <c r="Y517" s="384">
        <f t="shared" si="89"/>
        <v>469.92</v>
      </c>
      <c r="Z517" s="36">
        <f>IFERROR(IF(Y517=0,"",ROUNDUP(Y517/H517,0)*0.01196),"")</f>
        <v>1.0644400000000001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500.97727272727269</v>
      </c>
      <c r="BN517" s="64">
        <f t="shared" si="91"/>
        <v>501.95999999999992</v>
      </c>
      <c r="BO517" s="64">
        <f t="shared" si="92"/>
        <v>0.85409382284382296</v>
      </c>
      <c r="BP517" s="64">
        <f t="shared" si="93"/>
        <v>0.85576923076923084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341</v>
      </c>
      <c r="Y518" s="384">
        <f t="shared" si="89"/>
        <v>343.2</v>
      </c>
      <c r="Z518" s="36">
        <f>IFERROR(IF(Y518=0,"",ROUNDUP(Y518/H518,0)*0.01196),"")</f>
        <v>0.77739999999999998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364.24999999999994</v>
      </c>
      <c r="BN518" s="64">
        <f t="shared" si="91"/>
        <v>366.59999999999997</v>
      </c>
      <c r="BO518" s="64">
        <f t="shared" si="92"/>
        <v>0.62099358974358976</v>
      </c>
      <c r="BP518" s="64">
        <f t="shared" si="93"/>
        <v>0.625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225</v>
      </c>
      <c r="Y522" s="385">
        <f>IFERROR(Y516/H516,"0")+IFERROR(Y517/H517,"0")+IFERROR(Y518/H518,"0")+IFERROR(Y519/H519,"0")+IFERROR(Y520/H520,"0")+IFERROR(Y521/H521,"0")</f>
        <v>226</v>
      </c>
      <c r="Z522" s="385">
        <f>IFERROR(IF(Z516="",0,Z516),"0")+IFERROR(IF(Z517="",0,Z517),"0")+IFERROR(IF(Z518="",0,Z518),"0")+IFERROR(IF(Z519="",0,Z519),"0")+IFERROR(IF(Z520="",0,Z520),"0")+IFERROR(IF(Z521="",0,Z521),"0")</f>
        <v>2.70296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1188</v>
      </c>
      <c r="Y523" s="385">
        <f>IFERROR(SUM(Y516:Y521),"0")</f>
        <v>1193.28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17515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17700.409999999996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18641.032327438461</v>
      </c>
      <c r="Y596" s="385">
        <f>IFERROR(SUM(BN22:BN592),"0")</f>
        <v>18836.830999999995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35</v>
      </c>
      <c r="Y597" s="38">
        <f>ROUNDUP(SUM(BP22:BP592),0)</f>
        <v>35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19516.032327438461</v>
      </c>
      <c r="Y598" s="385">
        <f>GrossWeightTotalR+PalletQtyTotalR*25</f>
        <v>19711.830999999995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3582.6402283521452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3610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41.194239999999994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979.6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1809.2</v>
      </c>
      <c r="E605" s="46">
        <f>IFERROR(Y105*1,"0")+IFERROR(Y106*1,"0")+IFERROR(Y107*1,"0")+IFERROR(Y108*1,"0")+IFERROR(Y109*1,"0")+IFERROR(Y113*1,"0")+IFERROR(Y114*1,"0")+IFERROR(Y115*1,"0")+IFERROR(Y116*1,"0")+IFERROR(Y117*1,"0")</f>
        <v>1190.7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1117.7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16.8</v>
      </c>
      <c r="I605" s="46">
        <f>IFERROR(Y191*1,"0")+IFERROR(Y192*1,"0")+IFERROR(Y193*1,"0")+IFERROR(Y194*1,"0")+IFERROR(Y195*1,"0")+IFERROR(Y196*1,"0")+IFERROR(Y197*1,"0")+IFERROR(Y198*1,"0")</f>
        <v>604.80000000000007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4264.5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243.6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271.2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1865.25</v>
      </c>
      <c r="V605" s="46">
        <f>IFERROR(Y364*1,"0")+IFERROR(Y368*1,"0")+IFERROR(Y369*1,"0")+IFERROR(Y370*1,"0")</f>
        <v>57.6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2113.8000000000002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725.4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27.3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2412.96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5,63"/>
        <filter val="1 188,00"/>
        <filter val="1 264,00"/>
        <filter val="1 276,00"/>
        <filter val="1,79"/>
        <filter val="10,00"/>
        <filter val="102,00"/>
        <filter val="105,00"/>
        <filter val="105,79"/>
        <filter val="112,50"/>
        <filter val="114,44"/>
        <filter val="115,00"/>
        <filter val="117,00"/>
        <filter val="13,00"/>
        <filter val="136,36"/>
        <filter val="149,00"/>
        <filter val="15,00"/>
        <filter val="165,00"/>
        <filter val="167,00"/>
        <filter val="17 515,00"/>
        <filter val="18 641,03"/>
        <filter val="187,00"/>
        <filter val="19 516,03"/>
        <filter val="191,00"/>
        <filter val="195,00"/>
        <filter val="196,00"/>
        <filter val="2 759,00"/>
        <filter val="20,17"/>
        <filter val="200,00"/>
        <filter val="21,00"/>
        <filter val="210,00"/>
        <filter val="213,00"/>
        <filter val="215,00"/>
        <filter val="225,00"/>
        <filter val="23,00"/>
        <filter val="23,81"/>
        <filter val="234,00"/>
        <filter val="236,00"/>
        <filter val="236,30"/>
        <filter val="240,24"/>
        <filter val="241,00"/>
        <filter val="250,00"/>
        <filter val="270,00"/>
        <filter val="282,00"/>
        <filter val="289,00"/>
        <filter val="293,00"/>
        <filter val="3 582,64"/>
        <filter val="30,20"/>
        <filter val="30,26"/>
        <filter val="309,00"/>
        <filter val="31,00"/>
        <filter val="31,67"/>
        <filter val="31,73"/>
        <filter val="341,00"/>
        <filter val="344,00"/>
        <filter val="345,00"/>
        <filter val="35"/>
        <filter val="350,00"/>
        <filter val="351,00"/>
        <filter val="356,00"/>
        <filter val="36,00"/>
        <filter val="361,00"/>
        <filter val="37,25"/>
        <filter val="376,00"/>
        <filter val="378,00"/>
        <filter val="381,00"/>
        <filter val="391,00"/>
        <filter val="4,62"/>
        <filter val="420,00"/>
        <filter val="450,00"/>
        <filter val="453,00"/>
        <filter val="457,00"/>
        <filter val="469,00"/>
        <filter val="47,00"/>
        <filter val="473,00"/>
        <filter val="477,00"/>
        <filter val="484,00"/>
        <filter val="491,00"/>
        <filter val="494,00"/>
        <filter val="498,00"/>
        <filter val="5,00"/>
        <filter val="50,00"/>
        <filter val="511,00"/>
        <filter val="52,00"/>
        <filter val="52,70"/>
        <filter val="57,00"/>
        <filter val="596,00"/>
        <filter val="600,00"/>
        <filter val="622,00"/>
        <filter val="64,00"/>
        <filter val="66,00"/>
        <filter val="67,69"/>
        <filter val="69,58"/>
        <filter val="7,86"/>
        <filter val="720,00"/>
        <filter val="724,00"/>
        <filter val="731,00"/>
        <filter val="766,00"/>
        <filter val="774,00"/>
        <filter val="78,00"/>
        <filter val="796,00"/>
        <filter val="83,33"/>
        <filter val="84,27"/>
        <filter val="87,00"/>
        <filter val="87,57"/>
        <filter val="874,00"/>
        <filter val="89,68"/>
        <filter val="900,00"/>
        <filter val="91,04"/>
        <filter val="92,00"/>
        <filter val="92,82"/>
        <filter val="92,99"/>
        <filter val="94,00"/>
        <filter val="95,00"/>
        <filter val="95,36"/>
        <filter val="976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