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A36004-3247-42F1-8CBC-7E6CBF273D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AB605" i="1" s="1"/>
  <c r="P494" i="1"/>
  <c r="X491" i="1"/>
  <c r="X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AA605" i="1" s="1"/>
  <c r="P487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42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X309" i="1"/>
  <c r="X308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Y277" i="1" s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1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5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X24" i="1"/>
  <c r="X595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21" i="1" l="1"/>
  <c r="BN321" i="1"/>
  <c r="Z321" i="1"/>
  <c r="BP358" i="1"/>
  <c r="BN358" i="1"/>
  <c r="Z358" i="1"/>
  <c r="BP395" i="1"/>
  <c r="BN395" i="1"/>
  <c r="Z395" i="1"/>
  <c r="Y427" i="1"/>
  <c r="Y426" i="1"/>
  <c r="BP425" i="1"/>
  <c r="BN425" i="1"/>
  <c r="Z425" i="1"/>
  <c r="Z426" i="1" s="1"/>
  <c r="Y432" i="1"/>
  <c r="BP431" i="1"/>
  <c r="BN431" i="1"/>
  <c r="Z431" i="1"/>
  <c r="Z432" i="1" s="1"/>
  <c r="BP435" i="1"/>
  <c r="BN435" i="1"/>
  <c r="Z435" i="1"/>
  <c r="BP450" i="1"/>
  <c r="BN450" i="1"/>
  <c r="Z450" i="1"/>
  <c r="BP501" i="1"/>
  <c r="BN501" i="1"/>
  <c r="Z501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Z31" i="1"/>
  <c r="BN31" i="1"/>
  <c r="Z32" i="1"/>
  <c r="BN32" i="1"/>
  <c r="Z33" i="1"/>
  <c r="BN33" i="1"/>
  <c r="Z57" i="1"/>
  <c r="BN57" i="1"/>
  <c r="Z71" i="1"/>
  <c r="BN71" i="1"/>
  <c r="Z74" i="1"/>
  <c r="BN74" i="1"/>
  <c r="Z88" i="1"/>
  <c r="BN88" i="1"/>
  <c r="Z105" i="1"/>
  <c r="BN105" i="1"/>
  <c r="Y110" i="1"/>
  <c r="Z115" i="1"/>
  <c r="BN115" i="1"/>
  <c r="Z126" i="1"/>
  <c r="BN126" i="1"/>
  <c r="Y135" i="1"/>
  <c r="Z133" i="1"/>
  <c r="BN133" i="1"/>
  <c r="Y144" i="1"/>
  <c r="Z147" i="1"/>
  <c r="BN147" i="1"/>
  <c r="Y150" i="1"/>
  <c r="G605" i="1"/>
  <c r="Z169" i="1"/>
  <c r="BN169" i="1"/>
  <c r="Y172" i="1"/>
  <c r="Z179" i="1"/>
  <c r="BN179" i="1"/>
  <c r="Z193" i="1"/>
  <c r="BN193" i="1"/>
  <c r="Z208" i="1"/>
  <c r="BN208" i="1"/>
  <c r="Y211" i="1"/>
  <c r="Y221" i="1"/>
  <c r="Z220" i="1"/>
  <c r="BN220" i="1"/>
  <c r="Y236" i="1"/>
  <c r="Z230" i="1"/>
  <c r="BN230" i="1"/>
  <c r="Z240" i="1"/>
  <c r="BN240" i="1"/>
  <c r="Z251" i="1"/>
  <c r="BN251" i="1"/>
  <c r="Z264" i="1"/>
  <c r="BN264" i="1"/>
  <c r="Z276" i="1"/>
  <c r="BN276" i="1"/>
  <c r="Z295" i="1"/>
  <c r="BN295" i="1"/>
  <c r="Y308" i="1"/>
  <c r="BP307" i="1"/>
  <c r="BP311" i="1"/>
  <c r="BN311" i="1"/>
  <c r="Z311" i="1"/>
  <c r="BP340" i="1"/>
  <c r="BN340" i="1"/>
  <c r="Z340" i="1"/>
  <c r="BP381" i="1"/>
  <c r="BN381" i="1"/>
  <c r="Z381" i="1"/>
  <c r="BP407" i="1"/>
  <c r="BN407" i="1"/>
  <c r="Z407" i="1"/>
  <c r="BP413" i="1"/>
  <c r="BN413" i="1"/>
  <c r="Z413" i="1"/>
  <c r="BP443" i="1"/>
  <c r="BN443" i="1"/>
  <c r="Z443" i="1"/>
  <c r="Y466" i="1"/>
  <c r="Y465" i="1"/>
  <c r="BP464" i="1"/>
  <c r="BN464" i="1"/>
  <c r="Z464" i="1"/>
  <c r="Z465" i="1" s="1"/>
  <c r="Y470" i="1"/>
  <c r="BP469" i="1"/>
  <c r="BN469" i="1"/>
  <c r="Z469" i="1"/>
  <c r="Z470" i="1" s="1"/>
  <c r="BP473" i="1"/>
  <c r="BN473" i="1"/>
  <c r="Z473" i="1"/>
  <c r="BP511" i="1"/>
  <c r="BN511" i="1"/>
  <c r="Z511" i="1"/>
  <c r="BP555" i="1"/>
  <c r="BN555" i="1"/>
  <c r="Z555" i="1"/>
  <c r="BP557" i="1"/>
  <c r="BN557" i="1"/>
  <c r="Z557" i="1"/>
  <c r="BP559" i="1"/>
  <c r="BN559" i="1"/>
  <c r="Z559" i="1"/>
  <c r="Y314" i="1"/>
  <c r="Y480" i="1"/>
  <c r="Y514" i="1"/>
  <c r="Y522" i="1"/>
  <c r="J9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6" i="1"/>
  <c r="BN336" i="1"/>
  <c r="Z336" i="1"/>
  <c r="BP352" i="1"/>
  <c r="BN352" i="1"/>
  <c r="Z352" i="1"/>
  <c r="BP379" i="1"/>
  <c r="BN379" i="1"/>
  <c r="Z379" i="1"/>
  <c r="Y397" i="1"/>
  <c r="BP393" i="1"/>
  <c r="BN393" i="1"/>
  <c r="Z393" i="1"/>
  <c r="BP405" i="1"/>
  <c r="BN405" i="1"/>
  <c r="Z405" i="1"/>
  <c r="F9" i="1"/>
  <c r="F10" i="1"/>
  <c r="Z22" i="1"/>
  <c r="Z23" i="1" s="1"/>
  <c r="BN22" i="1"/>
  <c r="BP22" i="1"/>
  <c r="Z29" i="1"/>
  <c r="BN29" i="1"/>
  <c r="Z35" i="1"/>
  <c r="BN35" i="1"/>
  <c r="Z55" i="1"/>
  <c r="BN55" i="1"/>
  <c r="Z63" i="1"/>
  <c r="BN63" i="1"/>
  <c r="Z69" i="1"/>
  <c r="BN69" i="1"/>
  <c r="Z80" i="1"/>
  <c r="BN80" i="1"/>
  <c r="Y90" i="1"/>
  <c r="Z86" i="1"/>
  <c r="BN86" i="1"/>
  <c r="Z94" i="1"/>
  <c r="BN94" i="1"/>
  <c r="Y102" i="1"/>
  <c r="Z100" i="1"/>
  <c r="BN100" i="1"/>
  <c r="Z107" i="1"/>
  <c r="BN107" i="1"/>
  <c r="Z113" i="1"/>
  <c r="BN113" i="1"/>
  <c r="BP113" i="1"/>
  <c r="Y118" i="1"/>
  <c r="Z117" i="1"/>
  <c r="BN117" i="1"/>
  <c r="Z124" i="1"/>
  <c r="BN124" i="1"/>
  <c r="Z130" i="1"/>
  <c r="BN130" i="1"/>
  <c r="BP130" i="1"/>
  <c r="Z131" i="1"/>
  <c r="BN131" i="1"/>
  <c r="Y136" i="1"/>
  <c r="Z139" i="1"/>
  <c r="BN139" i="1"/>
  <c r="Z143" i="1"/>
  <c r="BN143" i="1"/>
  <c r="Y149" i="1"/>
  <c r="Z154" i="1"/>
  <c r="BN154" i="1"/>
  <c r="Y160" i="1"/>
  <c r="Z164" i="1"/>
  <c r="BN164" i="1"/>
  <c r="Z171" i="1"/>
  <c r="BN171" i="1"/>
  <c r="Y181" i="1"/>
  <c r="Z177" i="1"/>
  <c r="BN177" i="1"/>
  <c r="Z183" i="1"/>
  <c r="BN183" i="1"/>
  <c r="BP183" i="1"/>
  <c r="Y186" i="1"/>
  <c r="Z191" i="1"/>
  <c r="BN191" i="1"/>
  <c r="Y200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Y235" i="1"/>
  <c r="Z228" i="1"/>
  <c r="BN228" i="1"/>
  <c r="Z232" i="1"/>
  <c r="BN232" i="1"/>
  <c r="Y244" i="1"/>
  <c r="BP238" i="1"/>
  <c r="BN238" i="1"/>
  <c r="Z238" i="1"/>
  <c r="Y256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U605" i="1"/>
  <c r="BP318" i="1"/>
  <c r="BN318" i="1"/>
  <c r="Z318" i="1"/>
  <c r="BP323" i="1"/>
  <c r="BN323" i="1"/>
  <c r="Z323" i="1"/>
  <c r="Y348" i="1"/>
  <c r="BP344" i="1"/>
  <c r="BN344" i="1"/>
  <c r="Z344" i="1"/>
  <c r="BP369" i="1"/>
  <c r="BN369" i="1"/>
  <c r="Z369" i="1"/>
  <c r="BP383" i="1"/>
  <c r="BN383" i="1"/>
  <c r="Z383" i="1"/>
  <c r="Y401" i="1"/>
  <c r="BP399" i="1"/>
  <c r="BN399" i="1"/>
  <c r="Z399" i="1"/>
  <c r="Y423" i="1"/>
  <c r="BP417" i="1"/>
  <c r="BN417" i="1"/>
  <c r="Z417" i="1"/>
  <c r="BP437" i="1"/>
  <c r="BN437" i="1"/>
  <c r="Z437" i="1"/>
  <c r="BP445" i="1"/>
  <c r="BN445" i="1"/>
  <c r="Z445" i="1"/>
  <c r="BP452" i="1"/>
  <c r="BN452" i="1"/>
  <c r="Z452" i="1"/>
  <c r="BP475" i="1"/>
  <c r="BN475" i="1"/>
  <c r="Z475" i="1"/>
  <c r="BP503" i="1"/>
  <c r="BN503" i="1"/>
  <c r="Z503" i="1"/>
  <c r="BP517" i="1"/>
  <c r="BN517" i="1"/>
  <c r="Z517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Y243" i="1"/>
  <c r="M605" i="1"/>
  <c r="Y289" i="1"/>
  <c r="Y298" i="1"/>
  <c r="Y313" i="1"/>
  <c r="Y332" i="1"/>
  <c r="Y354" i="1"/>
  <c r="Y396" i="1"/>
  <c r="Y402" i="1"/>
  <c r="Y410" i="1"/>
  <c r="BP421" i="1"/>
  <c r="BN421" i="1"/>
  <c r="Z421" i="1"/>
  <c r="BP441" i="1"/>
  <c r="BN441" i="1"/>
  <c r="Z441" i="1"/>
  <c r="BP448" i="1"/>
  <c r="BN448" i="1"/>
  <c r="Z448" i="1"/>
  <c r="BP460" i="1"/>
  <c r="BN460" i="1"/>
  <c r="Z460" i="1"/>
  <c r="BP488" i="1"/>
  <c r="BN488" i="1"/>
  <c r="Z488" i="1"/>
  <c r="BP507" i="1"/>
  <c r="BN507" i="1"/>
  <c r="Z507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Y422" i="1"/>
  <c r="Y457" i="1"/>
  <c r="Y479" i="1"/>
  <c r="AC605" i="1"/>
  <c r="Y513" i="1"/>
  <c r="BP28" i="1"/>
  <c r="BN28" i="1"/>
  <c r="Z28" i="1"/>
  <c r="BP34" i="1"/>
  <c r="BN34" i="1"/>
  <c r="Z34" i="1"/>
  <c r="BP56" i="1"/>
  <c r="BN56" i="1"/>
  <c r="Z56" i="1"/>
  <c r="Y37" i="1"/>
  <c r="BP26" i="1"/>
  <c r="BN26" i="1"/>
  <c r="Z26" i="1"/>
  <c r="BP30" i="1"/>
  <c r="BN30" i="1"/>
  <c r="Z30" i="1"/>
  <c r="Y36" i="1"/>
  <c r="Y60" i="1"/>
  <c r="BP54" i="1"/>
  <c r="BN54" i="1"/>
  <c r="Z54" i="1"/>
  <c r="BP58" i="1"/>
  <c r="BN58" i="1"/>
  <c r="Z58" i="1"/>
  <c r="H9" i="1"/>
  <c r="B605" i="1"/>
  <c r="X596" i="1"/>
  <c r="X597" i="1"/>
  <c r="X599" i="1"/>
  <c r="Y24" i="1"/>
  <c r="C605" i="1"/>
  <c r="Y59" i="1"/>
  <c r="Z62" i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BN79" i="1"/>
  <c r="BP79" i="1"/>
  <c r="Y82" i="1"/>
  <c r="Z85" i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BN106" i="1"/>
  <c r="BP106" i="1"/>
  <c r="Z108" i="1"/>
  <c r="BN108" i="1"/>
  <c r="Y111" i="1"/>
  <c r="Z114" i="1"/>
  <c r="BN114" i="1"/>
  <c r="BP114" i="1"/>
  <c r="Z116" i="1"/>
  <c r="BN116" i="1"/>
  <c r="F605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Z184" i="1"/>
  <c r="Z186" i="1" s="1"/>
  <c r="BN184" i="1"/>
  <c r="BP184" i="1"/>
  <c r="I605" i="1"/>
  <c r="Z192" i="1"/>
  <c r="BN192" i="1"/>
  <c r="BP192" i="1"/>
  <c r="Z194" i="1"/>
  <c r="BN194" i="1"/>
  <c r="Z196" i="1"/>
  <c r="BN196" i="1"/>
  <c r="Z198" i="1"/>
  <c r="BN198" i="1"/>
  <c r="Y199" i="1"/>
  <c r="Z203" i="1"/>
  <c r="BN203" i="1"/>
  <c r="BP203" i="1"/>
  <c r="Y206" i="1"/>
  <c r="Z209" i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O605" i="1"/>
  <c r="Z273" i="1"/>
  <c r="BN273" i="1"/>
  <c r="BP273" i="1"/>
  <c r="Z275" i="1"/>
  <c r="BN275" i="1"/>
  <c r="Y278" i="1"/>
  <c r="Y283" i="1"/>
  <c r="Q605" i="1"/>
  <c r="Z287" i="1"/>
  <c r="Z289" i="1" s="1"/>
  <c r="BN287" i="1"/>
  <c r="BP287" i="1"/>
  <c r="Y290" i="1"/>
  <c r="R605" i="1"/>
  <c r="Z294" i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Y333" i="1"/>
  <c r="Z338" i="1"/>
  <c r="BN338" i="1"/>
  <c r="Y341" i="1"/>
  <c r="Y347" i="1"/>
  <c r="Y355" i="1"/>
  <c r="Y360" i="1"/>
  <c r="BP357" i="1"/>
  <c r="BP370" i="1"/>
  <c r="BN370" i="1"/>
  <c r="Z370" i="1"/>
  <c r="Y372" i="1"/>
  <c r="W605" i="1"/>
  <c r="Y386" i="1"/>
  <c r="Y385" i="1"/>
  <c r="BP376" i="1"/>
  <c r="BN376" i="1"/>
  <c r="Z376" i="1"/>
  <c r="BP380" i="1"/>
  <c r="BN380" i="1"/>
  <c r="Z380" i="1"/>
  <c r="Y77" i="1"/>
  <c r="Y155" i="1"/>
  <c r="Y205" i="1"/>
  <c r="Y267" i="1"/>
  <c r="Y326" i="1"/>
  <c r="Z329" i="1"/>
  <c r="BN329" i="1"/>
  <c r="Z331" i="1"/>
  <c r="BN331" i="1"/>
  <c r="Z335" i="1"/>
  <c r="BN335" i="1"/>
  <c r="BP335" i="1"/>
  <c r="Z337" i="1"/>
  <c r="BN337" i="1"/>
  <c r="Z339" i="1"/>
  <c r="BN339" i="1"/>
  <c r="Z345" i="1"/>
  <c r="BN345" i="1"/>
  <c r="Z350" i="1"/>
  <c r="BN350" i="1"/>
  <c r="BP350" i="1"/>
  <c r="Z351" i="1"/>
  <c r="BN351" i="1"/>
  <c r="Z353" i="1"/>
  <c r="BN353" i="1"/>
  <c r="Z357" i="1"/>
  <c r="BN357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BP378" i="1"/>
  <c r="BN378" i="1"/>
  <c r="Z378" i="1"/>
  <c r="BP382" i="1"/>
  <c r="BN382" i="1"/>
  <c r="Z382" i="1"/>
  <c r="Z384" i="1"/>
  <c r="BN384" i="1"/>
  <c r="Z388" i="1"/>
  <c r="Z390" i="1" s="1"/>
  <c r="BN388" i="1"/>
  <c r="BP388" i="1"/>
  <c r="Y391" i="1"/>
  <c r="Z394" i="1"/>
  <c r="Z396" i="1" s="1"/>
  <c r="BN394" i="1"/>
  <c r="BP394" i="1"/>
  <c r="Z400" i="1"/>
  <c r="BN400" i="1"/>
  <c r="BP400" i="1"/>
  <c r="X605" i="1"/>
  <c r="Z406" i="1"/>
  <c r="BN406" i="1"/>
  <c r="BP406" i="1"/>
  <c r="Z408" i="1"/>
  <c r="BN408" i="1"/>
  <c r="Y409" i="1"/>
  <c r="Z412" i="1"/>
  <c r="Z414" i="1" s="1"/>
  <c r="BN412" i="1"/>
  <c r="BP412" i="1"/>
  <c r="Y415" i="1"/>
  <c r="Z418" i="1"/>
  <c r="BN418" i="1"/>
  <c r="BP418" i="1"/>
  <c r="Z420" i="1"/>
  <c r="BN420" i="1"/>
  <c r="Y605" i="1"/>
  <c r="Y433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Y456" i="1"/>
  <c r="Z459" i="1"/>
  <c r="Z461" i="1" s="1"/>
  <c r="BN459" i="1"/>
  <c r="BP459" i="1"/>
  <c r="Y462" i="1"/>
  <c r="Z605" i="1"/>
  <c r="Y471" i="1"/>
  <c r="Z474" i="1"/>
  <c r="BN474" i="1"/>
  <c r="BP474" i="1"/>
  <c r="Z476" i="1"/>
  <c r="BN476" i="1"/>
  <c r="Z478" i="1"/>
  <c r="BN478" i="1"/>
  <c r="Z482" i="1"/>
  <c r="Z483" i="1" s="1"/>
  <c r="BN482" i="1"/>
  <c r="BP482" i="1"/>
  <c r="Y483" i="1"/>
  <c r="Z487" i="1"/>
  <c r="BN487" i="1"/>
  <c r="BP487" i="1"/>
  <c r="Z489" i="1"/>
  <c r="BN489" i="1"/>
  <c r="Y490" i="1"/>
  <c r="Z494" i="1"/>
  <c r="Z495" i="1" s="1"/>
  <c r="BN494" i="1"/>
  <c r="BP494" i="1"/>
  <c r="Y495" i="1"/>
  <c r="Z500" i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BP512" i="1"/>
  <c r="Z516" i="1"/>
  <c r="BN516" i="1"/>
  <c r="BP516" i="1"/>
  <c r="BP521" i="1"/>
  <c r="BN521" i="1"/>
  <c r="Z521" i="1"/>
  <c r="Y523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BP580" i="1"/>
  <c r="BN580" i="1"/>
  <c r="Z580" i="1"/>
  <c r="Y582" i="1"/>
  <c r="Y491" i="1"/>
  <c r="Y496" i="1"/>
  <c r="Y508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569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561" i="1" l="1"/>
  <c r="Z422" i="1"/>
  <c r="Z401" i="1"/>
  <c r="Z371" i="1"/>
  <c r="Z354" i="1"/>
  <c r="Z347" i="1"/>
  <c r="Z332" i="1"/>
  <c r="Z325" i="1"/>
  <c r="Z298" i="1"/>
  <c r="Z267" i="1"/>
  <c r="Z255" i="1"/>
  <c r="Z243" i="1"/>
  <c r="Z210" i="1"/>
  <c r="Z205" i="1"/>
  <c r="Z199" i="1"/>
  <c r="Z165" i="1"/>
  <c r="Z144" i="1"/>
  <c r="Z90" i="1"/>
  <c r="Z81" i="1"/>
  <c r="Z76" i="1"/>
  <c r="Z64" i="1"/>
  <c r="Z551" i="1"/>
  <c r="Z508" i="1"/>
  <c r="Z490" i="1"/>
  <c r="Z479" i="1"/>
  <c r="Z456" i="1"/>
  <c r="Z409" i="1"/>
  <c r="Z277" i="1"/>
  <c r="Z235" i="1"/>
  <c r="Z180" i="1"/>
  <c r="Z135" i="1"/>
  <c r="Z127" i="1"/>
  <c r="Z118" i="1"/>
  <c r="Z110" i="1"/>
  <c r="Y596" i="1"/>
  <c r="Z575" i="1"/>
  <c r="Z544" i="1"/>
  <c r="X598" i="1"/>
  <c r="Z59" i="1"/>
  <c r="Y599" i="1"/>
  <c r="Y597" i="1"/>
  <c r="Y598" i="1" s="1"/>
  <c r="Z568" i="1"/>
  <c r="Z385" i="1"/>
  <c r="Z581" i="1"/>
  <c r="Z528" i="1"/>
  <c r="Z522" i="1"/>
  <c r="Z360" i="1"/>
  <c r="Z341" i="1"/>
  <c r="Z221" i="1"/>
  <c r="Y595" i="1"/>
  <c r="Z36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<sst xmlns="http://schemas.openxmlformats.org/spreadsheetml/2006/main" count="2465" uniqueCount="787">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</sst>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45551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57</v>
      </c>
      <c r="Y53" s="384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59.533333333333324</v>
      </c>
      <c r="BN53" s="64">
        <f t="shared" ref="BN53:BN58" si="8">IFERROR(Y53*I53/H53,"0")</f>
        <v>67.680000000000007</v>
      </c>
      <c r="BO53" s="64">
        <f t="shared" ref="BO53:BO58" si="9">IFERROR(1/J53*(X53/H53),"0")</f>
        <v>9.4246031746031744E-2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5.2777777777777777</v>
      </c>
      <c r="Y59" s="385">
        <f>IFERROR(Y53/H53,"0")+IFERROR(Y54/H54,"0")+IFERROR(Y55/H55,"0")+IFERROR(Y56/H56,"0")+IFERROR(Y57/H57,"0")+IFERROR(Y58/H58,"0")</f>
        <v>6.0000000000000009</v>
      </c>
      <c r="Z59" s="385">
        <f>IFERROR(IF(Z53="",0,Z53),"0")+IFERROR(IF(Z54="",0,Z54),"0")+IFERROR(IF(Z55="",0,Z55),"0")+IFERROR(IF(Z56="",0,Z56),"0")+IFERROR(IF(Z57="",0,Z57),"0")+IFERROR(IF(Z58="",0,Z58),"0")</f>
        <v>0.1305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57</v>
      </c>
      <c r="Y60" s="385">
        <f>IFERROR(SUM(Y53:Y58),"0")</f>
        <v>64.800000000000011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141</v>
      </c>
      <c r="Y79" s="384">
        <f>IFERROR(IF(X79="",0,CEILING((X79/$H79),1)*$H79),"")</f>
        <v>151.20000000000002</v>
      </c>
      <c r="Z79" s="36">
        <f>IFERROR(IF(Y79=0,"",ROUNDUP(Y79/H79,0)*0.02175),"")</f>
        <v>0.30449999999999999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147.26666666666665</v>
      </c>
      <c r="BN79" s="64">
        <f>IFERROR(Y79*I79/H79,"0")</f>
        <v>157.91999999999999</v>
      </c>
      <c r="BO79" s="64">
        <f>IFERROR(1/J79*(X79/H79),"0")</f>
        <v>0.23313492063492061</v>
      </c>
      <c r="BP79" s="64">
        <f>IFERROR(1/J79*(Y79/H79),"0")</f>
        <v>0.25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13.055555555555555</v>
      </c>
      <c r="Y81" s="385">
        <f>IFERROR(Y79/H79,"0")+IFERROR(Y80/H80,"0")</f>
        <v>14</v>
      </c>
      <c r="Z81" s="385">
        <f>IFERROR(IF(Z79="",0,Z79),"0")+IFERROR(IF(Z80="",0,Z80),"0")</f>
        <v>0.30449999999999999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141</v>
      </c>
      <c r="Y82" s="385">
        <f>IFERROR(SUM(Y79:Y80),"0")</f>
        <v>151.20000000000002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17</v>
      </c>
      <c r="Y88" s="384">
        <f t="shared" si="16"/>
        <v>18</v>
      </c>
      <c r="Z88" s="36">
        <f>IFERROR(IF(Y88=0,"",ROUNDUP(Y88/H88,0)*0.00502),"")</f>
        <v>5.0200000000000002E-2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17.944444444444443</v>
      </c>
      <c r="BN88" s="64">
        <f t="shared" si="18"/>
        <v>18.999999999999996</v>
      </c>
      <c r="BO88" s="64">
        <f t="shared" si="19"/>
        <v>4.0360873694207031E-2</v>
      </c>
      <c r="BP88" s="64">
        <f t="shared" si="20"/>
        <v>4.2735042735042736E-2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18</v>
      </c>
      <c r="Y89" s="384">
        <f t="shared" si="16"/>
        <v>18</v>
      </c>
      <c r="Z89" s="36">
        <f>IFERROR(IF(Y89=0,"",ROUNDUP(Y89/H89,0)*0.00502),"")</f>
        <v>5.0200000000000002E-2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18.999999999999996</v>
      </c>
      <c r="BN89" s="64">
        <f t="shared" si="18"/>
        <v>18.999999999999996</v>
      </c>
      <c r="BO89" s="64">
        <f t="shared" si="19"/>
        <v>4.2735042735042736E-2</v>
      </c>
      <c r="BP89" s="64">
        <f t="shared" si="20"/>
        <v>4.2735042735042736E-2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19.444444444444443</v>
      </c>
      <c r="Y90" s="385">
        <f>IFERROR(Y84/H84,"0")+IFERROR(Y85/H85,"0")+IFERROR(Y86/H86,"0")+IFERROR(Y87/H87,"0")+IFERROR(Y88/H88,"0")+IFERROR(Y89/H89,"0")</f>
        <v>20</v>
      </c>
      <c r="Z90" s="385">
        <f>IFERROR(IF(Z84="",0,Z84),"0")+IFERROR(IF(Z85="",0,Z85),"0")+IFERROR(IF(Z86="",0,Z86),"0")+IFERROR(IF(Z87="",0,Z87),"0")+IFERROR(IF(Z88="",0,Z88),"0")+IFERROR(IF(Z89="",0,Z89),"0")</f>
        <v>0.1004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35</v>
      </c>
      <c r="Y91" s="385">
        <f>IFERROR(SUM(Y84:Y89),"0")</f>
        <v>36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49</v>
      </c>
      <c r="Y105" s="384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51.177777777777763</v>
      </c>
      <c r="BN105" s="64">
        <f>IFERROR(Y105*I105/H105,"0")</f>
        <v>56.4</v>
      </c>
      <c r="BO105" s="64">
        <f>IFERROR(1/J105*(X105/H105),"0")</f>
        <v>8.1018518518518504E-2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4.5370370370370363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0.10874999999999999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49</v>
      </c>
      <c r="Y111" s="385">
        <f>IFERROR(SUM(Y105:Y109),"0")</f>
        <v>54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48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51.222857142857144</v>
      </c>
      <c r="BN114" s="64">
        <f>IFERROR(Y114*I114/H114,"0")</f>
        <v>53.784000000000006</v>
      </c>
      <c r="BO114" s="64">
        <f>IFERROR(1/J114*(X114/H114),"0")</f>
        <v>0.10204081632653061</v>
      </c>
      <c r="BP114" s="64">
        <f>IFERROR(1/J114*(Y114/H114),"0")</f>
        <v>0.10714285714285714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31</v>
      </c>
      <c r="Y115" s="384">
        <f>IFERROR(IF(X115="",0,CEILING((X115/$H115),1)*$H115),"")</f>
        <v>32.400000000000006</v>
      </c>
      <c r="Z115" s="36">
        <f>IFERROR(IF(Y115=0,"",ROUNDUP(Y115/H115,0)*0.00753),"")</f>
        <v>9.0359999999999996E-2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34.122962962962966</v>
      </c>
      <c r="BN115" s="64">
        <f>IFERROR(Y115*I115/H115,"0")</f>
        <v>35.664000000000001</v>
      </c>
      <c r="BO115" s="64">
        <f>IFERROR(1/J115*(X115/H115),"0")</f>
        <v>7.3599240265906932E-2</v>
      </c>
      <c r="BP115" s="64">
        <f>IFERROR(1/J115*(Y115/H115),"0")</f>
        <v>7.6923076923076927E-2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4</v>
      </c>
      <c r="Y117" s="384">
        <f>IFERROR(IF(X117="",0,CEILING((X117/$H117),1)*$H117),"")</f>
        <v>5.4</v>
      </c>
      <c r="Z117" s="36">
        <f>IFERROR(IF(Y117=0,"",ROUNDUP(Y117/H117,0)*0.00937),"")</f>
        <v>1.874E-2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4.4266666666666667</v>
      </c>
      <c r="BN117" s="64">
        <f>IFERROR(Y117*I117/H117,"0")</f>
        <v>5.976</v>
      </c>
      <c r="BO117" s="64">
        <f>IFERROR(1/J117*(X117/H117),"0")</f>
        <v>1.2345679012345678E-2</v>
      </c>
      <c r="BP117" s="64">
        <f>IFERROR(1/J117*(Y117/H117),"0")</f>
        <v>1.6666666666666666E-2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18.677248677248677</v>
      </c>
      <c r="Y118" s="385">
        <f>IFERROR(Y113/H113,"0")+IFERROR(Y114/H114,"0")+IFERROR(Y115/H115,"0")+IFERROR(Y116/H116,"0")+IFERROR(Y117/H117,"0")</f>
        <v>20</v>
      </c>
      <c r="Z118" s="385">
        <f>IFERROR(IF(Z113="",0,Z113),"0")+IFERROR(IF(Z114="",0,Z114),"0")+IFERROR(IF(Z115="",0,Z115),"0")+IFERROR(IF(Z116="",0,Z116),"0")+IFERROR(IF(Z117="",0,Z117),"0")</f>
        <v>0.23960000000000001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83</v>
      </c>
      <c r="Y119" s="385">
        <f>IFERROR(SUM(Y113:Y117),"0")</f>
        <v>88.200000000000017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23</v>
      </c>
      <c r="Y123" s="384">
        <f>IFERROR(IF(X123="",0,CEILING((X123/$H123),1)*$H123),"")</f>
        <v>33.599999999999994</v>
      </c>
      <c r="Z123" s="36">
        <f>IFERROR(IF(Y123=0,"",ROUNDUP(Y123/H123,0)*0.02175),"")</f>
        <v>6.5250000000000002E-2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23.985714285714288</v>
      </c>
      <c r="BN123" s="64">
        <f>IFERROR(Y123*I123/H123,"0")</f>
        <v>35.039999999999992</v>
      </c>
      <c r="BO123" s="64">
        <f>IFERROR(1/J123*(X123/H123),"0")</f>
        <v>3.6670918367346941E-2</v>
      </c>
      <c r="BP123" s="64">
        <f>IFERROR(1/J123*(Y123/H123),"0")</f>
        <v>5.3571428571428562E-2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2.0535714285714288</v>
      </c>
      <c r="Y127" s="385">
        <f>IFERROR(Y122/H122,"0")+IFERROR(Y123/H123,"0")+IFERROR(Y124/H124,"0")+IFERROR(Y125/H125,"0")+IFERROR(Y126/H126,"0")</f>
        <v>2.9999999999999996</v>
      </c>
      <c r="Z127" s="385">
        <f>IFERROR(IF(Z122="",0,Z122),"0")+IFERROR(IF(Z123="",0,Z123),"0")+IFERROR(IF(Z124="",0,Z124),"0")+IFERROR(IF(Z125="",0,Z125),"0")+IFERROR(IF(Z126="",0,Z126),"0")</f>
        <v>6.5250000000000002E-2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23</v>
      </c>
      <c r="Y128" s="385">
        <f>IFERROR(SUM(Y122:Y126),"0")</f>
        <v>33.599999999999994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129</v>
      </c>
      <c r="Y130" s="384">
        <f>IFERROR(IF(X130="",0,CEILING((X130/$H130),1)*$H130),"")</f>
        <v>129.60000000000002</v>
      </c>
      <c r="Z130" s="36">
        <f>IFERROR(IF(Y130=0,"",ROUNDUP(Y130/H130,0)*0.02175),"")</f>
        <v>0.26100000000000001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134.73333333333332</v>
      </c>
      <c r="BN130" s="64">
        <f>IFERROR(Y130*I130/H130,"0")</f>
        <v>135.36000000000001</v>
      </c>
      <c r="BO130" s="64">
        <f>IFERROR(1/J130*(X130/H130),"0")</f>
        <v>0.24884259259259256</v>
      </c>
      <c r="BP130" s="64">
        <f>IFERROR(1/J130*(Y130/H130),"0")</f>
        <v>0.25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11.944444444444443</v>
      </c>
      <c r="Y135" s="385">
        <f>IFERROR(Y130/H130,"0")+IFERROR(Y131/H131,"0")+IFERROR(Y132/H132,"0")+IFERROR(Y133/H133,"0")+IFERROR(Y134/H134,"0")</f>
        <v>12.000000000000002</v>
      </c>
      <c r="Z135" s="385">
        <f>IFERROR(IF(Z130="",0,Z130),"0")+IFERROR(IF(Z131="",0,Z131),"0")+IFERROR(IF(Z132="",0,Z132),"0")+IFERROR(IF(Z133="",0,Z133),"0")+IFERROR(IF(Z134="",0,Z134),"0")</f>
        <v>0.26100000000000001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129</v>
      </c>
      <c r="Y136" s="385">
        <f>IFERROR(SUM(Y130:Y134),"0")</f>
        <v>129.60000000000002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100</v>
      </c>
      <c r="Y139" s="384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16</v>
      </c>
      <c r="Y141" s="384">
        <f t="shared" si="21"/>
        <v>16.200000000000003</v>
      </c>
      <c r="Z141" s="36">
        <f>IFERROR(IF(Y141=0,"",ROUNDUP(Y141/H141,0)*0.00753),"")</f>
        <v>4.5179999999999998E-2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17.611851851851849</v>
      </c>
      <c r="BN141" s="64">
        <f t="shared" si="23"/>
        <v>17.832000000000001</v>
      </c>
      <c r="BO141" s="64">
        <f t="shared" si="24"/>
        <v>3.7986704653371318E-2</v>
      </c>
      <c r="BP141" s="64">
        <f t="shared" si="25"/>
        <v>3.8461538461538464E-2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17.830687830687829</v>
      </c>
      <c r="Y144" s="385">
        <f>IFERROR(Y138/H138,"0")+IFERROR(Y139/H139,"0")+IFERROR(Y140/H140,"0")+IFERROR(Y141/H141,"0")+IFERROR(Y142/H142,"0")+IFERROR(Y143/H143,"0")</f>
        <v>18</v>
      </c>
      <c r="Z144" s="385">
        <f>IFERROR(IF(Z138="",0,Z138),"0")+IFERROR(IF(Z139="",0,Z139),"0")+IFERROR(IF(Z140="",0,Z140),"0")+IFERROR(IF(Z141="",0,Z141),"0")+IFERROR(IF(Z142="",0,Z142),"0")+IFERROR(IF(Z143="",0,Z143),"0")</f>
        <v>0.30618000000000001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116</v>
      </c>
      <c r="Y145" s="385">
        <f>IFERROR(SUM(Y138:Y143),"0")</f>
        <v>117.00000000000001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67</v>
      </c>
      <c r="Y191" s="384">
        <f t="shared" ref="Y191:Y198" si="26">IFERROR(IF(X191="",0,CEILING((X191/$H191),1)*$H191),"")</f>
        <v>67.2</v>
      </c>
      <c r="Z191" s="36">
        <f>IFERROR(IF(Y191=0,"",ROUNDUP(Y191/H191,0)*0.00753),"")</f>
        <v>0.12048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71.147619047619045</v>
      </c>
      <c r="BN191" s="64">
        <f t="shared" ref="BN191:BN198" si="28">IFERROR(Y191*I191/H191,"0")</f>
        <v>71.36</v>
      </c>
      <c r="BO191" s="64">
        <f t="shared" ref="BO191:BO198" si="29">IFERROR(1/J191*(X191/H191),"0")</f>
        <v>0.10225885225885226</v>
      </c>
      <c r="BP191" s="64">
        <f t="shared" ref="BP191:BP198" si="30">IFERROR(1/J191*(Y191/H191),"0")</f>
        <v>0.10256410256410256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62</v>
      </c>
      <c r="Y193" s="384">
        <f t="shared" si="26"/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64.952380952380949</v>
      </c>
      <c r="BN193" s="64">
        <f t="shared" si="28"/>
        <v>66.000000000000014</v>
      </c>
      <c r="BO193" s="64">
        <f t="shared" si="29"/>
        <v>9.4627594627594624E-2</v>
      </c>
      <c r="BP193" s="64">
        <f t="shared" si="30"/>
        <v>9.6153846153846145E-2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9</v>
      </c>
      <c r="Y194" s="384">
        <f t="shared" si="26"/>
        <v>10.5</v>
      </c>
      <c r="Z194" s="36">
        <f>IFERROR(IF(Y194=0,"",ROUNDUP(Y194/H194,0)*0.00502),"")</f>
        <v>2.5100000000000001E-2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9.5571428571428569</v>
      </c>
      <c r="BN194" s="64">
        <f t="shared" si="28"/>
        <v>11.149999999999999</v>
      </c>
      <c r="BO194" s="64">
        <f t="shared" si="29"/>
        <v>1.8315018315018316E-2</v>
      </c>
      <c r="BP194" s="64">
        <f t="shared" si="30"/>
        <v>2.1367521367521368E-2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9</v>
      </c>
      <c r="Y196" s="384">
        <f t="shared" si="26"/>
        <v>10.5</v>
      </c>
      <c r="Z196" s="36">
        <f>IFERROR(IF(Y196=0,"",ROUNDUP(Y196/H196,0)*0.00502),"")</f>
        <v>2.5100000000000001E-2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9.4285714285714288</v>
      </c>
      <c r="BN196" s="64">
        <f t="shared" si="28"/>
        <v>11</v>
      </c>
      <c r="BO196" s="64">
        <f t="shared" si="29"/>
        <v>1.8315018315018316E-2</v>
      </c>
      <c r="BP196" s="64">
        <f t="shared" si="30"/>
        <v>2.1367521367521368E-2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39.285714285714285</v>
      </c>
      <c r="Y199" s="385">
        <f>IFERROR(Y191/H191,"0")+IFERROR(Y192/H192,"0")+IFERROR(Y193/H193,"0")+IFERROR(Y194/H194,"0")+IFERROR(Y195/H195,"0")+IFERROR(Y196/H196,"0")+IFERROR(Y197/H197,"0")+IFERROR(Y198/H198,"0")</f>
        <v>41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0.28363000000000005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147</v>
      </c>
      <c r="Y200" s="385">
        <f>IFERROR(SUM(Y191:Y198),"0")</f>
        <v>151.19999999999999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83</v>
      </c>
      <c r="Y214" s="384">
        <f t="shared" si="31"/>
        <v>86.4</v>
      </c>
      <c r="Z214" s="36">
        <f>IFERROR(IF(Y214=0,"",ROUNDUP(Y214/H214,0)*0.00937),"")</f>
        <v>0.14992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86.227777777777789</v>
      </c>
      <c r="BN214" s="64">
        <f t="shared" si="33"/>
        <v>89.76</v>
      </c>
      <c r="BO214" s="64">
        <f t="shared" si="34"/>
        <v>0.12808641975308641</v>
      </c>
      <c r="BP214" s="64">
        <f t="shared" si="35"/>
        <v>0.13333333333333333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128</v>
      </c>
      <c r="Y216" s="384">
        <f t="shared" si="31"/>
        <v>129.60000000000002</v>
      </c>
      <c r="Z216" s="36">
        <f>IFERROR(IF(Y216=0,"",ROUNDUP(Y216/H216,0)*0.00937),"")</f>
        <v>0.22488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132.97777777777779</v>
      </c>
      <c r="BN216" s="64">
        <f t="shared" si="33"/>
        <v>134.64000000000001</v>
      </c>
      <c r="BO216" s="64">
        <f t="shared" si="34"/>
        <v>0.19753086419753085</v>
      </c>
      <c r="BP216" s="64">
        <f t="shared" si="35"/>
        <v>0.20000000000000004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39.074074074074076</v>
      </c>
      <c r="Y221" s="385">
        <f>IFERROR(Y213/H213,"0")+IFERROR(Y214/H214,"0")+IFERROR(Y215/H215,"0")+IFERROR(Y216/H216,"0")+IFERROR(Y217/H217,"0")+IFERROR(Y218/H218,"0")+IFERROR(Y219/H219,"0")+IFERROR(Y220/H220,"0")</f>
        <v>40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0.37480000000000002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211</v>
      </c>
      <c r="Y222" s="385">
        <f>IFERROR(SUM(Y213:Y220),"0")</f>
        <v>216.00000000000003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65</v>
      </c>
      <c r="Y228" s="384">
        <f t="shared" si="36"/>
        <v>67.2</v>
      </c>
      <c r="Z228" s="36">
        <f t="shared" ref="Z228:Z234" si="41">IFERROR(IF(Y228=0,"",ROUNDUP(Y228/H228,0)*0.00753),"")</f>
        <v>0.21084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72.854166666666671</v>
      </c>
      <c r="BN228" s="64">
        <f t="shared" si="38"/>
        <v>75.320000000000007</v>
      </c>
      <c r="BO228" s="64">
        <f t="shared" si="39"/>
        <v>0.17361111111111113</v>
      </c>
      <c r="BP228" s="64">
        <f t="shared" si="40"/>
        <v>0.17948717948717952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87</v>
      </c>
      <c r="Y230" s="384">
        <f t="shared" si="36"/>
        <v>88.8</v>
      </c>
      <c r="Z230" s="36">
        <f t="shared" si="41"/>
        <v>0.27861000000000002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96.860000000000014</v>
      </c>
      <c r="BN230" s="64">
        <f t="shared" si="38"/>
        <v>98.864000000000004</v>
      </c>
      <c r="BO230" s="64">
        <f t="shared" si="39"/>
        <v>0.23237179487179485</v>
      </c>
      <c r="BP230" s="64">
        <f t="shared" si="40"/>
        <v>0.23717948717948717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81</v>
      </c>
      <c r="Y231" s="384">
        <f t="shared" si="36"/>
        <v>81.599999999999994</v>
      </c>
      <c r="Z231" s="36">
        <f t="shared" si="41"/>
        <v>0.25602000000000003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90.18</v>
      </c>
      <c r="BN231" s="64">
        <f t="shared" si="38"/>
        <v>90.847999999999999</v>
      </c>
      <c r="BO231" s="64">
        <f t="shared" si="39"/>
        <v>0.21634615384615383</v>
      </c>
      <c r="BP231" s="64">
        <f t="shared" si="40"/>
        <v>0.21794871794871795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118</v>
      </c>
      <c r="Y233" s="384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131.37333333333333</v>
      </c>
      <c r="BN233" s="64">
        <f t="shared" si="38"/>
        <v>133.60000000000002</v>
      </c>
      <c r="BO233" s="64">
        <f t="shared" si="39"/>
        <v>0.31517094017094022</v>
      </c>
      <c r="BP233" s="64">
        <f t="shared" si="40"/>
        <v>0.32051282051282048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146.25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149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1.1219700000000001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351</v>
      </c>
      <c r="Y236" s="385">
        <f>IFERROR(SUM(Y224:Y234),"0")</f>
        <v>357.6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9</v>
      </c>
      <c r="Y241" s="384">
        <f>IFERROR(IF(X241="",0,CEILING((X241/$H241),1)*$H241),"")</f>
        <v>9.6</v>
      </c>
      <c r="Z241" s="36">
        <f>IFERROR(IF(Y241=0,"",ROUNDUP(Y241/H241,0)*0.00753),"")</f>
        <v>3.0120000000000001E-2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10.020000000000001</v>
      </c>
      <c r="BN241" s="64">
        <f>IFERROR(Y241*I241/H241,"0")</f>
        <v>10.688000000000001</v>
      </c>
      <c r="BO241" s="64">
        <f>IFERROR(1/J241*(X241/H241),"0")</f>
        <v>2.4038461538461536E-2</v>
      </c>
      <c r="BP241" s="64">
        <f>IFERROR(1/J241*(Y241/H241),"0")</f>
        <v>2.564102564102564E-2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3.75</v>
      </c>
      <c r="Y243" s="385">
        <f>IFERROR(Y238/H238,"0")+IFERROR(Y239/H239,"0")+IFERROR(Y240/H240,"0")+IFERROR(Y241/H241,"0")+IFERROR(Y242/H242,"0")</f>
        <v>4</v>
      </c>
      <c r="Z243" s="385">
        <f>IFERROR(IF(Z238="",0,Z238),"0")+IFERROR(IF(Z239="",0,Z239),"0")+IFERROR(IF(Z240="",0,Z240),"0")+IFERROR(IF(Z241="",0,Z241),"0")+IFERROR(IF(Z242="",0,Z242),"0")</f>
        <v>3.0120000000000001E-2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9</v>
      </c>
      <c r="Y244" s="385">
        <f>IFERROR(SUM(Y238:Y242),"0")</f>
        <v>9.6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15</v>
      </c>
      <c r="Y296" s="384">
        <f>IFERROR(IF(X296="",0,CEILING((X296/$H296),1)*$H296),"")</f>
        <v>16.8</v>
      </c>
      <c r="Z296" s="36">
        <f>IFERROR(IF(Y296=0,"",ROUNDUP(Y296/H296,0)*0.00753),"")</f>
        <v>5.271E-2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16.25</v>
      </c>
      <c r="BN296" s="64">
        <f>IFERROR(Y296*I296/H296,"0")</f>
        <v>18.200000000000003</v>
      </c>
      <c r="BO296" s="64">
        <f>IFERROR(1/J296*(X296/H296),"0")</f>
        <v>4.0064102564102561E-2</v>
      </c>
      <c r="BP296" s="64">
        <f>IFERROR(1/J296*(Y296/H296),"0")</f>
        <v>4.4871794871794879E-2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6.25</v>
      </c>
      <c r="Y298" s="385">
        <f>IFERROR(Y293/H293,"0")+IFERROR(Y294/H294,"0")+IFERROR(Y295/H295,"0")+IFERROR(Y296/H296,"0")+IFERROR(Y297/H297,"0")</f>
        <v>7.0000000000000009</v>
      </c>
      <c r="Z298" s="385">
        <f>IFERROR(IF(Z293="",0,Z293),"0")+IFERROR(IF(Z294="",0,Z294),"0")+IFERROR(IF(Z295="",0,Z295),"0")+IFERROR(IF(Z296="",0,Z296),"0")+IFERROR(IF(Z297="",0,Z297),"0")</f>
        <v>5.271E-2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15</v>
      </c>
      <c r="Y299" s="385">
        <f>IFERROR(SUM(Y293:Y297),"0")</f>
        <v>16.8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36</v>
      </c>
      <c r="Y317" s="384">
        <f t="shared" ref="Y317:Y324" si="57">IFERROR(IF(X317="",0,CEILING((X317/$H317),1)*$H317),"")</f>
        <v>43.2</v>
      </c>
      <c r="Z317" s="36">
        <f>IFERROR(IF(Y317=0,"",ROUNDUP(Y317/H317,0)*0.02175),"")</f>
        <v>8.6999999999999994E-2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37.599999999999994</v>
      </c>
      <c r="BN317" s="64">
        <f t="shared" ref="BN317:BN324" si="59">IFERROR(Y317*I317/H317,"0")</f>
        <v>45.12</v>
      </c>
      <c r="BO317" s="64">
        <f t="shared" ref="BO317:BO324" si="60">IFERROR(1/J317*(X317/H317),"0")</f>
        <v>5.9523809523809514E-2</v>
      </c>
      <c r="BP317" s="64">
        <f t="shared" ref="BP317:BP324" si="61">IFERROR(1/J317*(Y317/H317),"0")</f>
        <v>7.1428571428571425E-2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10</v>
      </c>
      <c r="Y318" s="384">
        <f t="shared" si="57"/>
        <v>10.8</v>
      </c>
      <c r="Z318" s="36">
        <f>IFERROR(IF(Y318=0,"",ROUNDUP(Y318/H318,0)*0.02175),"")</f>
        <v>2.1749999999999999E-2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10.444444444444443</v>
      </c>
      <c r="BN318" s="64">
        <f t="shared" si="59"/>
        <v>11.28</v>
      </c>
      <c r="BO318" s="64">
        <f t="shared" si="60"/>
        <v>1.653439153439153E-2</v>
      </c>
      <c r="BP318" s="64">
        <f t="shared" si="61"/>
        <v>1.7857142857142856E-2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17</v>
      </c>
      <c r="Y320" s="384">
        <f t="shared" si="57"/>
        <v>21.6</v>
      </c>
      <c r="Z320" s="36">
        <f>IFERROR(IF(Y320=0,"",ROUNDUP(Y320/H320,0)*0.02175),"")</f>
        <v>4.3499999999999997E-2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17.755555555555553</v>
      </c>
      <c r="BN320" s="64">
        <f t="shared" si="59"/>
        <v>22.56</v>
      </c>
      <c r="BO320" s="64">
        <f t="shared" si="60"/>
        <v>2.8108465608465603E-2</v>
      </c>
      <c r="BP320" s="64">
        <f t="shared" si="61"/>
        <v>3.5714285714285712E-2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5.8333333333333321</v>
      </c>
      <c r="Y325" s="385">
        <f>IFERROR(Y317/H317,"0")+IFERROR(Y318/H318,"0")+IFERROR(Y319/H319,"0")+IFERROR(Y320/H320,"0")+IFERROR(Y321/H321,"0")+IFERROR(Y322/H322,"0")+IFERROR(Y323/H323,"0")+IFERROR(Y324/H324,"0")</f>
        <v>7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0.15225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63</v>
      </c>
      <c r="Y326" s="385">
        <f>IFERROR(SUM(Y317:Y324),"0")</f>
        <v>75.599999999999994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79</v>
      </c>
      <c r="Y345" s="384">
        <f>IFERROR(IF(X345="",0,CEILING((X345/$H345),1)*$H345),"")</f>
        <v>85.8</v>
      </c>
      <c r="Z345" s="36">
        <f>IFERROR(IF(Y345=0,"",ROUNDUP(Y345/H345,0)*0.02175),"")</f>
        <v>0.23924999999999999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84.712307692307704</v>
      </c>
      <c r="BN345" s="64">
        <f>IFERROR(Y345*I345/H345,"0")</f>
        <v>92.004000000000005</v>
      </c>
      <c r="BO345" s="64">
        <f>IFERROR(1/J345*(X345/H345),"0")</f>
        <v>0.18086080586080583</v>
      </c>
      <c r="BP345" s="64">
        <f>IFERROR(1/J345*(Y345/H345),"0")</f>
        <v>0.19642857142857142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18</v>
      </c>
      <c r="Y346" s="384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19.208571428571428</v>
      </c>
      <c r="BN346" s="64">
        <f>IFERROR(Y346*I346/H346,"0")</f>
        <v>26.892000000000003</v>
      </c>
      <c r="BO346" s="64">
        <f>IFERROR(1/J346*(X346/H346),"0")</f>
        <v>3.8265306122448974E-2</v>
      </c>
      <c r="BP346" s="64">
        <f>IFERROR(1/J346*(Y346/H346),"0")</f>
        <v>5.3571428571428568E-2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12.27106227106227</v>
      </c>
      <c r="Y347" s="385">
        <f>IFERROR(Y344/H344,"0")+IFERROR(Y345/H345,"0")+IFERROR(Y346/H346,"0")</f>
        <v>14</v>
      </c>
      <c r="Z347" s="385">
        <f>IFERROR(IF(Z344="",0,Z344),"0")+IFERROR(IF(Z345="",0,Z345),"0")+IFERROR(IF(Z346="",0,Z346),"0")</f>
        <v>0.30449999999999999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97</v>
      </c>
      <c r="Y348" s="385">
        <f>IFERROR(SUM(Y344:Y346),"0")</f>
        <v>111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3</v>
      </c>
      <c r="Y353" s="384">
        <f>IFERROR(IF(X353="",0,CEILING((X353/$H353),1)*$H353),"")</f>
        <v>5.0999999999999996</v>
      </c>
      <c r="Z353" s="36">
        <f>IFERROR(IF(Y353=0,"",ROUNDUP(Y353/H353,0)*0.00753),"")</f>
        <v>1.506E-2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3.4117647058823528</v>
      </c>
      <c r="BN353" s="64">
        <f>IFERROR(Y353*I353/H353,"0")</f>
        <v>5.8</v>
      </c>
      <c r="BO353" s="64">
        <f>IFERROR(1/J353*(X353/H353),"0")</f>
        <v>7.5414781297134239E-3</v>
      </c>
      <c r="BP353" s="64">
        <f>IFERROR(1/J353*(Y353/H353),"0")</f>
        <v>1.282051282051282E-2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1.1764705882352942</v>
      </c>
      <c r="Y354" s="385">
        <f>IFERROR(Y350/H350,"0")+IFERROR(Y351/H351,"0")+IFERROR(Y352/H352,"0")+IFERROR(Y353/H353,"0")</f>
        <v>2</v>
      </c>
      <c r="Z354" s="385">
        <f>IFERROR(IF(Z350="",0,Z350),"0")+IFERROR(IF(Z351="",0,Z351),"0")+IFERROR(IF(Z352="",0,Z352),"0")+IFERROR(IF(Z353="",0,Z353),"0")</f>
        <v>1.506E-2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3</v>
      </c>
      <c r="Y355" s="385">
        <f>IFERROR(SUM(Y350:Y353),"0")</f>
        <v>5.0999999999999996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1809</v>
      </c>
      <c r="Y377" s="384">
        <f t="shared" si="67"/>
        <v>1815</v>
      </c>
      <c r="Z377" s="36">
        <f>IFERROR(IF(Y377=0,"",ROUNDUP(Y377/H377,0)*0.02175),"")</f>
        <v>2.6317499999999998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1866.8879999999999</v>
      </c>
      <c r="BN377" s="64">
        <f t="shared" si="69"/>
        <v>1873.0800000000002</v>
      </c>
      <c r="BO377" s="64">
        <f t="shared" si="70"/>
        <v>2.5124999999999997</v>
      </c>
      <c r="BP377" s="64">
        <f t="shared" si="71"/>
        <v>2.520833333333333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774</v>
      </c>
      <c r="Y379" s="384">
        <f t="shared" si="67"/>
        <v>780</v>
      </c>
      <c r="Z379" s="36">
        <f>IFERROR(IF(Y379=0,"",ROUNDUP(Y379/H379,0)*0.02175),"")</f>
        <v>1.131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798.76800000000003</v>
      </c>
      <c r="BN379" s="64">
        <f t="shared" si="69"/>
        <v>804.95999999999992</v>
      </c>
      <c r="BO379" s="64">
        <f t="shared" si="70"/>
        <v>1.075</v>
      </c>
      <c r="BP379" s="64">
        <f t="shared" si="71"/>
        <v>1.0833333333333333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1094</v>
      </c>
      <c r="Y381" s="384">
        <f t="shared" si="67"/>
        <v>1095</v>
      </c>
      <c r="Z381" s="36">
        <f>IFERROR(IF(Y381=0,"",ROUNDUP(Y381/H381,0)*0.02175),"")</f>
        <v>1.58775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1129.008</v>
      </c>
      <c r="BN381" s="64">
        <f t="shared" si="69"/>
        <v>1130.0400000000002</v>
      </c>
      <c r="BO381" s="64">
        <f t="shared" si="70"/>
        <v>1.5194444444444444</v>
      </c>
      <c r="BP381" s="64">
        <f t="shared" si="71"/>
        <v>1.5208333333333333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245.13333333333333</v>
      </c>
      <c r="Y385" s="385">
        <f>IFERROR(Y376/H376,"0")+IFERROR(Y377/H377,"0")+IFERROR(Y378/H378,"0")+IFERROR(Y379/H379,"0")+IFERROR(Y380/H380,"0")+IFERROR(Y381/H381,"0")+IFERROR(Y382/H382,"0")+IFERROR(Y383/H383,"0")+IFERROR(Y384/H384,"0")</f>
        <v>246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5.3504999999999994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3677</v>
      </c>
      <c r="Y386" s="385">
        <f>IFERROR(SUM(Y376:Y384),"0")</f>
        <v>3690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1105</v>
      </c>
      <c r="Y388" s="384">
        <f>IFERROR(IF(X388="",0,CEILING((X388/$H388),1)*$H388),"")</f>
        <v>1110</v>
      </c>
      <c r="Z388" s="36">
        <f>IFERROR(IF(Y388=0,"",ROUNDUP(Y388/H388,0)*0.02175),"")</f>
        <v>1.6094999999999999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1140.3600000000001</v>
      </c>
      <c r="BN388" s="64">
        <f>IFERROR(Y388*I388/H388,"0")</f>
        <v>1145.52</v>
      </c>
      <c r="BO388" s="64">
        <f>IFERROR(1/J388*(X388/H388),"0")</f>
        <v>1.5347222222222223</v>
      </c>
      <c r="BP388" s="64">
        <f>IFERROR(1/J388*(Y388/H388),"0")</f>
        <v>1.5416666666666665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73.666666666666671</v>
      </c>
      <c r="Y390" s="385">
        <f>IFERROR(Y388/H388,"0")+IFERROR(Y389/H389,"0")</f>
        <v>74</v>
      </c>
      <c r="Z390" s="385">
        <f>IFERROR(IF(Z388="",0,Z388),"0")+IFERROR(IF(Z389="",0,Z389),"0")</f>
        <v>1.6094999999999999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1105</v>
      </c>
      <c r="Y391" s="385">
        <f>IFERROR(SUM(Y388:Y389),"0")</f>
        <v>1110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26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27.880000000000003</v>
      </c>
      <c r="BN395" s="64">
        <f>IFERROR(Y395*I395/H395,"0")</f>
        <v>33.456000000000003</v>
      </c>
      <c r="BO395" s="64">
        <f>IFERROR(1/J395*(X395/H395),"0")</f>
        <v>5.9523809523809521E-2</v>
      </c>
      <c r="BP395" s="64">
        <f>IFERROR(1/J395*(Y395/H395),"0")</f>
        <v>7.1428571428571425E-2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3.3333333333333335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26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31</v>
      </c>
      <c r="Y399" s="384">
        <f>IFERROR(IF(X399="",0,CEILING((X399/$H399),1)*$H399),"")</f>
        <v>31.2</v>
      </c>
      <c r="Z399" s="36">
        <f>IFERROR(IF(Y399=0,"",ROUNDUP(Y399/H399,0)*0.02175),"")</f>
        <v>8.6999999999999994E-2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33.241538461538468</v>
      </c>
      <c r="BN399" s="64">
        <f>IFERROR(Y399*I399/H399,"0")</f>
        <v>33.456000000000003</v>
      </c>
      <c r="BO399" s="64">
        <f>IFERROR(1/J399*(X399/H399),"0")</f>
        <v>7.0970695970695968E-2</v>
      </c>
      <c r="BP399" s="64">
        <f>IFERROR(1/J399*(Y399/H399),"0")</f>
        <v>7.1428571428571425E-2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3.9743589743589745</v>
      </c>
      <c r="Y401" s="385">
        <f>IFERROR(Y399/H399,"0")+IFERROR(Y400/H400,"0")</f>
        <v>4</v>
      </c>
      <c r="Z401" s="385">
        <f>IFERROR(IF(Z399="",0,Z399),"0")+IFERROR(IF(Z400="",0,Z400),"0")</f>
        <v>8.6999999999999994E-2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31</v>
      </c>
      <c r="Y402" s="385">
        <f>IFERROR(SUM(Y399:Y400),"0")</f>
        <v>31.2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233</v>
      </c>
      <c r="Y417" s="384">
        <f>IFERROR(IF(X417="",0,CEILING((X417/$H417),1)*$H417),"")</f>
        <v>234</v>
      </c>
      <c r="Z417" s="36">
        <f>IFERROR(IF(Y417=0,"",ROUNDUP(Y417/H417,0)*0.02175),"")</f>
        <v>0.65249999999999997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249.84769230769234</v>
      </c>
      <c r="BN417" s="64">
        <f>IFERROR(Y417*I417/H417,"0")</f>
        <v>250.92000000000002</v>
      </c>
      <c r="BO417" s="64">
        <f>IFERROR(1/J417*(X417/H417),"0")</f>
        <v>0.53342490842490842</v>
      </c>
      <c r="BP417" s="64">
        <f>IFERROR(1/J417*(Y417/H417),"0")</f>
        <v>0.5357142857142857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29.871794871794872</v>
      </c>
      <c r="Y422" s="385">
        <f>IFERROR(Y417/H417,"0")+IFERROR(Y418/H418,"0")+IFERROR(Y419/H419,"0")+IFERROR(Y420/H420,"0")+IFERROR(Y421/H421,"0")</f>
        <v>30</v>
      </c>
      <c r="Z422" s="385">
        <f>IFERROR(IF(Z417="",0,Z417),"0")+IFERROR(IF(Z418="",0,Z418),"0")+IFERROR(IF(Z419="",0,Z419),"0")+IFERROR(IF(Z420="",0,Z420),"0")+IFERROR(IF(Z421="",0,Z421),"0")</f>
        <v>0.65249999999999997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233</v>
      </c>
      <c r="Y423" s="385">
        <f>IFERROR(SUM(Y417:Y421),"0")</f>
        <v>234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141</v>
      </c>
      <c r="Y438" s="384">
        <f t="shared" si="72"/>
        <v>142.80000000000001</v>
      </c>
      <c r="Z438" s="36">
        <f>IFERROR(IF(Y438=0,"",ROUNDUP(Y438/H438,0)*0.00753),"")</f>
        <v>0.25602000000000003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148.72142857142856</v>
      </c>
      <c r="BN438" s="64">
        <f t="shared" si="74"/>
        <v>150.62</v>
      </c>
      <c r="BO438" s="64">
        <f t="shared" si="75"/>
        <v>0.21520146520146519</v>
      </c>
      <c r="BP438" s="64">
        <f t="shared" si="76"/>
        <v>0.21794871794871795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6</v>
      </c>
      <c r="Y451" s="384">
        <f t="shared" si="72"/>
        <v>6.3000000000000007</v>
      </c>
      <c r="Z451" s="36">
        <f t="shared" si="77"/>
        <v>1.506E-2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6.371428571428571</v>
      </c>
      <c r="BN451" s="64">
        <f t="shared" si="74"/>
        <v>6.69</v>
      </c>
      <c r="BO451" s="64">
        <f t="shared" si="75"/>
        <v>1.2210012210012212E-2</v>
      </c>
      <c r="BP451" s="64">
        <f t="shared" si="76"/>
        <v>1.2820512820512822E-2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38.333333333333329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39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0.28112000000000004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151</v>
      </c>
      <c r="Y457" s="385">
        <f>IFERROR(SUM(Y435:Y455),"0")</f>
        <v>153.30000000000001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152</v>
      </c>
      <c r="Y473" s="384">
        <f t="shared" ref="Y473:Y478" si="78">IFERROR(IF(X473="",0,CEILING((X473/$H473),1)*$H473),"")</f>
        <v>155.4</v>
      </c>
      <c r="Z473" s="36">
        <f>IFERROR(IF(Y473=0,"",ROUNDUP(Y473/H473,0)*0.00753),"")</f>
        <v>0.27861000000000002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160.3238095238095</v>
      </c>
      <c r="BN473" s="64">
        <f t="shared" ref="BN473:BN478" si="80">IFERROR(Y473*I473/H473,"0")</f>
        <v>163.91</v>
      </c>
      <c r="BO473" s="64">
        <f t="shared" ref="BO473:BO478" si="81">IFERROR(1/J473*(X473/H473),"0")</f>
        <v>0.23199023199023197</v>
      </c>
      <c r="BP473" s="64">
        <f t="shared" ref="BP473:BP478" si="82">IFERROR(1/J473*(Y473/H473),"0")</f>
        <v>0.23717948717948717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36.19047619047619</v>
      </c>
      <c r="Y479" s="385">
        <f>IFERROR(Y473/H473,"0")+IFERROR(Y474/H474,"0")+IFERROR(Y475/H475,"0")+IFERROR(Y476/H476,"0")+IFERROR(Y477/H477,"0")+IFERROR(Y478/H478,"0")</f>
        <v>37</v>
      </c>
      <c r="Z479" s="385">
        <f>IFERROR(IF(Z473="",0,Z473),"0")+IFERROR(IF(Z474="",0,Z474),"0")+IFERROR(IF(Z475="",0,Z475),"0")+IFERROR(IF(Z476="",0,Z476),"0")+IFERROR(IF(Z477="",0,Z477),"0")+IFERROR(IF(Z478="",0,Z478),"0")</f>
        <v>0.27861000000000002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152</v>
      </c>
      <c r="Y480" s="385">
        <f>IFERROR(SUM(Y473:Y478),"0")</f>
        <v>155.4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101</v>
      </c>
      <c r="Y503" s="384">
        <f t="shared" si="83"/>
        <v>105.60000000000001</v>
      </c>
      <c r="Z503" s="36">
        <f t="shared" si="84"/>
        <v>0.2392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107.88636363636363</v>
      </c>
      <c r="BN503" s="64">
        <f t="shared" si="86"/>
        <v>112.80000000000001</v>
      </c>
      <c r="BO503" s="64">
        <f t="shared" si="87"/>
        <v>0.1839306526806527</v>
      </c>
      <c r="BP503" s="64">
        <f t="shared" si="88"/>
        <v>0.19230769230769232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62</v>
      </c>
      <c r="Y505" s="384">
        <f t="shared" si="83"/>
        <v>63.36</v>
      </c>
      <c r="Z505" s="36">
        <f t="shared" si="84"/>
        <v>0.14352000000000001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66.22727272727272</v>
      </c>
      <c r="BN505" s="64">
        <f t="shared" si="86"/>
        <v>67.679999999999993</v>
      </c>
      <c r="BO505" s="64">
        <f t="shared" si="87"/>
        <v>0.11290792540792541</v>
      </c>
      <c r="BP505" s="64">
        <f t="shared" si="88"/>
        <v>0.11538461538461539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30.871212121212121</v>
      </c>
      <c r="Y508" s="385">
        <f>IFERROR(Y500/H500,"0")+IFERROR(Y501/H501,"0")+IFERROR(Y502/H502,"0")+IFERROR(Y503/H503,"0")+IFERROR(Y504/H504,"0")+IFERROR(Y505/H505,"0")+IFERROR(Y506/H506,"0")+IFERROR(Y507/H507,"0")</f>
        <v>32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0.38272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163</v>
      </c>
      <c r="Y509" s="385">
        <f>IFERROR(SUM(Y500:Y507),"0")</f>
        <v>168.96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328</v>
      </c>
      <c r="Y511" s="384">
        <f>IFERROR(IF(X511="",0,CEILING((X511/$H511),1)*$H511),"")</f>
        <v>332.64000000000004</v>
      </c>
      <c r="Z511" s="36">
        <f>IFERROR(IF(Y511=0,"",ROUNDUP(Y511/H511,0)*0.01196),"")</f>
        <v>0.75348000000000004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350.36363636363632</v>
      </c>
      <c r="BN511" s="64">
        <f>IFERROR(Y511*I511/H511,"0")</f>
        <v>355.32000000000005</v>
      </c>
      <c r="BO511" s="64">
        <f>IFERROR(1/J511*(X511/H511),"0")</f>
        <v>0.59731934731934733</v>
      </c>
      <c r="BP511" s="64">
        <f>IFERROR(1/J511*(Y511/H511),"0")</f>
        <v>0.60576923076923084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62.121212121212118</v>
      </c>
      <c r="Y513" s="385">
        <f>IFERROR(Y511/H511,"0")+IFERROR(Y512/H512,"0")</f>
        <v>63.000000000000007</v>
      </c>
      <c r="Z513" s="385">
        <f>IFERROR(IF(Z511="",0,Z511),"0")+IFERROR(IF(Z512="",0,Z512),"0")</f>
        <v>0.75348000000000004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328</v>
      </c>
      <c r="Y514" s="385">
        <f>IFERROR(SUM(Y511:Y512),"0")</f>
        <v>332.64000000000004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63</v>
      </c>
      <c r="Y516" s="384">
        <f t="shared" ref="Y516:Y521" si="89">IFERROR(IF(X516="",0,CEILING((X516/$H516),1)*$H516),"")</f>
        <v>63.36</v>
      </c>
      <c r="Z516" s="36">
        <f>IFERROR(IF(Y516=0,"",ROUNDUP(Y516/H516,0)*0.01196),"")</f>
        <v>0.14352000000000001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67.295454545454547</v>
      </c>
      <c r="BN516" s="64">
        <f t="shared" ref="BN516:BN521" si="91">IFERROR(Y516*I516/H516,"0")</f>
        <v>67.679999999999993</v>
      </c>
      <c r="BO516" s="64">
        <f t="shared" ref="BO516:BO521" si="92">IFERROR(1/J516*(X516/H516),"0")</f>
        <v>0.11472902097902099</v>
      </c>
      <c r="BP516" s="64">
        <f t="shared" ref="BP516:BP521" si="93">IFERROR(1/J516*(Y516/H516),"0")</f>
        <v>0.11538461538461539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33</v>
      </c>
      <c r="Y517" s="384">
        <f t="shared" si="89"/>
        <v>36.96</v>
      </c>
      <c r="Z517" s="36">
        <f>IFERROR(IF(Y517=0,"",ROUNDUP(Y517/H517,0)*0.01196),"")</f>
        <v>8.3720000000000003E-2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35.249999999999993</v>
      </c>
      <c r="BN517" s="64">
        <f t="shared" si="91"/>
        <v>39.479999999999997</v>
      </c>
      <c r="BO517" s="64">
        <f t="shared" si="92"/>
        <v>6.0096153846153848E-2</v>
      </c>
      <c r="BP517" s="64">
        <f t="shared" si="93"/>
        <v>6.7307692307692318E-2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64</v>
      </c>
      <c r="Y518" s="384">
        <f t="shared" si="89"/>
        <v>68.64</v>
      </c>
      <c r="Z518" s="36">
        <f>IFERROR(IF(Y518=0,"",ROUNDUP(Y518/H518,0)*0.01196),"")</f>
        <v>0.15548000000000001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68.36363636363636</v>
      </c>
      <c r="BN518" s="64">
        <f t="shared" si="91"/>
        <v>73.319999999999993</v>
      </c>
      <c r="BO518" s="64">
        <f t="shared" si="92"/>
        <v>0.11655011655011656</v>
      </c>
      <c r="BP518" s="64">
        <f t="shared" si="93"/>
        <v>0.125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30.303030303030301</v>
      </c>
      <c r="Y522" s="385">
        <f>IFERROR(Y516/H516,"0")+IFERROR(Y517/H517,"0")+IFERROR(Y518/H518,"0")+IFERROR(Y519/H519,"0")+IFERROR(Y520/H520,"0")+IFERROR(Y521/H521,"0")</f>
        <v>32</v>
      </c>
      <c r="Z522" s="385">
        <f>IFERROR(IF(Z516="",0,Z516),"0")+IFERROR(IF(Z517="",0,Z517),"0")+IFERROR(IF(Z518="",0,Z518),"0")+IFERROR(IF(Z519="",0,Z519),"0")+IFERROR(IF(Z520="",0,Z520),"0")+IFERROR(IF(Z521="",0,Z521),"0")</f>
        <v>0.38272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160</v>
      </c>
      <c r="Y523" s="385">
        <f>IFERROR(SUM(Y516:Y521),"0")</f>
        <v>168.95999999999998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7558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7696.5599999999995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7897.1170927297107</v>
      </c>
      <c r="Y596" s="385">
        <f>IFERROR(SUM(BN22:BN592),"0")</f>
        <v>8043.7619999999988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13</v>
      </c>
      <c r="Y597" s="38">
        <f>ROUNDUP(SUM(BP22:BP592),0)</f>
        <v>13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8222.1170927297098</v>
      </c>
      <c r="Y598" s="385">
        <f>GrossWeightTotalR+PalletQtyTotalR*25</f>
        <v>8368.7619999999988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902.17683966360437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925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13.731430000000001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64.800000000000011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190.8</v>
      </c>
      <c r="E605" s="46">
        <f>IFERROR(Y105*1,"0")+IFERROR(Y106*1,"0")+IFERROR(Y107*1,"0")+IFERROR(Y108*1,"0")+IFERROR(Y109*1,"0")+IFERROR(Y113*1,"0")+IFERROR(Y114*1,"0")+IFERROR(Y115*1,"0")+IFERROR(Y116*1,"0")+IFERROR(Y117*1,"0")</f>
        <v>142.20000000000002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280.2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151.19999999999999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583.20000000000005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16.8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191.69999999999996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4862.3999999999996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234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153.30000000000001</v>
      </c>
      <c r="Z605" s="46">
        <f>IFERROR(Y469*1,"0")+IFERROR(Y473*1,"0")+IFERROR(Y474*1,"0")+IFERROR(Y475*1,"0")+IFERROR(Y476*1,"0")+IFERROR(Y477*1,"0")+IFERROR(Y478*1,"0")+IFERROR(Y482*1,"0")</f>
        <v>155.4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670.56000000000006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4,00"/>
        <filter val="1 105,00"/>
        <filter val="1 809,00"/>
        <filter val="1,18"/>
        <filter val="1,67"/>
        <filter val="10,00"/>
        <filter val="100,00"/>
        <filter val="101,00"/>
        <filter val="11,94"/>
        <filter val="116,00"/>
        <filter val="118,00"/>
        <filter val="12,27"/>
        <filter val="128,00"/>
        <filter val="129,00"/>
        <filter val="13"/>
        <filter val="13,06"/>
        <filter val="141,00"/>
        <filter val="146,25"/>
        <filter val="147,00"/>
        <filter val="15,00"/>
        <filter val="151,00"/>
        <filter val="152,00"/>
        <filter val="16,00"/>
        <filter val="160,00"/>
        <filter val="163,00"/>
        <filter val="17,00"/>
        <filter val="17,83"/>
        <filter val="18,00"/>
        <filter val="18,68"/>
        <filter val="19,44"/>
        <filter val="2,05"/>
        <filter val="211,00"/>
        <filter val="23,00"/>
        <filter val="233,00"/>
        <filter val="245,13"/>
        <filter val="26,00"/>
        <filter val="29,87"/>
        <filter val="3 677,00"/>
        <filter val="3,00"/>
        <filter val="3,33"/>
        <filter val="3,75"/>
        <filter val="3,97"/>
        <filter val="30,30"/>
        <filter val="30,87"/>
        <filter val="31,00"/>
        <filter val="328,00"/>
        <filter val="33,00"/>
        <filter val="35,00"/>
        <filter val="351,00"/>
        <filter val="36,00"/>
        <filter val="36,19"/>
        <filter val="38,33"/>
        <filter val="39,07"/>
        <filter val="39,29"/>
        <filter val="4,00"/>
        <filter val="4,54"/>
        <filter val="48,00"/>
        <filter val="49,00"/>
        <filter val="5,28"/>
        <filter val="5,83"/>
        <filter val="57,00"/>
        <filter val="6,00"/>
        <filter val="6,25"/>
        <filter val="62,00"/>
        <filter val="62,12"/>
        <filter val="63,00"/>
        <filter val="64,00"/>
        <filter val="65,00"/>
        <filter val="67,00"/>
        <filter val="7 558,00"/>
        <filter val="7 897,12"/>
        <filter val="73,67"/>
        <filter val="774,00"/>
        <filter val="79,00"/>
        <filter val="8 222,12"/>
        <filter val="81,00"/>
        <filter val="83,00"/>
        <filter val="87,00"/>
        <filter val="9,00"/>
        <filter val="902,18"/>
        <filter val="97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