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D10D17-8E5D-4444-B4F0-43A6EB90A9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BP519" i="1" s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BO507" i="1"/>
  <c r="BM507" i="1"/>
  <c r="Y507" i="1"/>
  <c r="BP507" i="1" s="1"/>
  <c r="P507" i="1"/>
  <c r="BO506" i="1"/>
  <c r="BM506" i="1"/>
  <c r="Y506" i="1"/>
  <c r="P506" i="1"/>
  <c r="BO505" i="1"/>
  <c r="BM505" i="1"/>
  <c r="Y505" i="1"/>
  <c r="BP505" i="1" s="1"/>
  <c r="P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BP479" i="1" s="1"/>
  <c r="P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Y467" i="1" s="1"/>
  <c r="P466" i="1"/>
  <c r="X464" i="1"/>
  <c r="X463" i="1"/>
  <c r="BO462" i="1"/>
  <c r="BM462" i="1"/>
  <c r="Y462" i="1"/>
  <c r="BP462" i="1" s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Y429" i="1" s="1"/>
  <c r="P427" i="1"/>
  <c r="X425" i="1"/>
  <c r="X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Y425" i="1" s="1"/>
  <c r="P419" i="1"/>
  <c r="X417" i="1"/>
  <c r="X416" i="1"/>
  <c r="BO415" i="1"/>
  <c r="BM415" i="1"/>
  <c r="Y415" i="1"/>
  <c r="Y417" i="1" s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Y399" i="1" s="1"/>
  <c r="P395" i="1"/>
  <c r="X393" i="1"/>
  <c r="X392" i="1"/>
  <c r="BO391" i="1"/>
  <c r="BM391" i="1"/>
  <c r="Y391" i="1"/>
  <c r="Y393" i="1" s="1"/>
  <c r="P391" i="1"/>
  <c r="BP390" i="1"/>
  <c r="BO390" i="1"/>
  <c r="BN390" i="1"/>
  <c r="BM390" i="1"/>
  <c r="Z390" i="1"/>
  <c r="Y390" i="1"/>
  <c r="P390" i="1"/>
  <c r="X388" i="1"/>
  <c r="X387" i="1"/>
  <c r="BO386" i="1"/>
  <c r="BM386" i="1"/>
  <c r="Y386" i="1"/>
  <c r="P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Y350" i="1" s="1"/>
  <c r="P346" i="1"/>
  <c r="X344" i="1"/>
  <c r="X343" i="1"/>
  <c r="BO342" i="1"/>
  <c r="BM342" i="1"/>
  <c r="Y342" i="1"/>
  <c r="BP342" i="1" s="1"/>
  <c r="P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BP338" i="1" s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BP326" i="1" s="1"/>
  <c r="P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BP273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Z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K608" i="1" s="1"/>
  <c r="P249" i="1"/>
  <c r="X246" i="1"/>
  <c r="X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BP205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P171" i="1"/>
  <c r="X168" i="1"/>
  <c r="X167" i="1"/>
  <c r="BO166" i="1"/>
  <c r="BM166" i="1"/>
  <c r="Y166" i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20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BP290" i="1" l="1"/>
  <c r="BN290" i="1"/>
  <c r="Z290" i="1"/>
  <c r="BP323" i="1"/>
  <c r="BN323" i="1"/>
  <c r="Z323" i="1"/>
  <c r="BP355" i="1"/>
  <c r="BN355" i="1"/>
  <c r="Z355" i="1"/>
  <c r="BP384" i="1"/>
  <c r="BN384" i="1"/>
  <c r="Z384" i="1"/>
  <c r="BP408" i="1"/>
  <c r="BN408" i="1"/>
  <c r="Z408" i="1"/>
  <c r="BP444" i="1"/>
  <c r="BN444" i="1"/>
  <c r="Z444" i="1"/>
  <c r="BP476" i="1"/>
  <c r="BN476" i="1"/>
  <c r="Z476" i="1"/>
  <c r="BP508" i="1"/>
  <c r="BN508" i="1"/>
  <c r="Z508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Z29" i="1"/>
  <c r="BN29" i="1"/>
  <c r="Z55" i="1"/>
  <c r="BN55" i="1"/>
  <c r="Z70" i="1"/>
  <c r="BN70" i="1"/>
  <c r="Z73" i="1"/>
  <c r="BN73" i="1"/>
  <c r="Y81" i="1"/>
  <c r="Z80" i="1"/>
  <c r="BN80" i="1"/>
  <c r="Y90" i="1"/>
  <c r="Y99" i="1"/>
  <c r="Z103" i="1"/>
  <c r="BN103" i="1"/>
  <c r="Z116" i="1"/>
  <c r="BN116" i="1"/>
  <c r="Z127" i="1"/>
  <c r="BN127" i="1"/>
  <c r="Z132" i="1"/>
  <c r="BN132" i="1"/>
  <c r="Z133" i="1"/>
  <c r="BN133" i="1"/>
  <c r="Z150" i="1"/>
  <c r="BN150" i="1"/>
  <c r="Z172" i="1"/>
  <c r="BN172" i="1"/>
  <c r="Y183" i="1"/>
  <c r="Z194" i="1"/>
  <c r="BN194" i="1"/>
  <c r="Z205" i="1"/>
  <c r="BN205" i="1"/>
  <c r="Y208" i="1"/>
  <c r="Z219" i="1"/>
  <c r="BN219" i="1"/>
  <c r="Z231" i="1"/>
  <c r="BN231" i="1"/>
  <c r="Z243" i="1"/>
  <c r="BN243" i="1"/>
  <c r="BP252" i="1"/>
  <c r="BN252" i="1"/>
  <c r="BP263" i="1"/>
  <c r="BN263" i="1"/>
  <c r="Z263" i="1"/>
  <c r="S608" i="1"/>
  <c r="Y305" i="1"/>
  <c r="BP304" i="1"/>
  <c r="BN304" i="1"/>
  <c r="Z304" i="1"/>
  <c r="Z305" i="1" s="1"/>
  <c r="Y310" i="1"/>
  <c r="BP309" i="1"/>
  <c r="BN309" i="1"/>
  <c r="Z309" i="1"/>
  <c r="Z310" i="1" s="1"/>
  <c r="BP313" i="1"/>
  <c r="BN313" i="1"/>
  <c r="Z313" i="1"/>
  <c r="BP337" i="1"/>
  <c r="BN337" i="1"/>
  <c r="Z337" i="1"/>
  <c r="BP372" i="1"/>
  <c r="BN372" i="1"/>
  <c r="Z372" i="1"/>
  <c r="BP402" i="1"/>
  <c r="BN402" i="1"/>
  <c r="Z402" i="1"/>
  <c r="BP422" i="1"/>
  <c r="BN422" i="1"/>
  <c r="Z422" i="1"/>
  <c r="BP453" i="1"/>
  <c r="BN453" i="1"/>
  <c r="Z453" i="1"/>
  <c r="BP491" i="1"/>
  <c r="BN491" i="1"/>
  <c r="Z491" i="1"/>
  <c r="BP522" i="1"/>
  <c r="BN522" i="1"/>
  <c r="Z522" i="1"/>
  <c r="BP558" i="1"/>
  <c r="BN558" i="1"/>
  <c r="Z558" i="1"/>
  <c r="BP560" i="1"/>
  <c r="BN560" i="1"/>
  <c r="Z560" i="1"/>
  <c r="BP562" i="1"/>
  <c r="BN562" i="1"/>
  <c r="Z562" i="1"/>
  <c r="Y316" i="1"/>
  <c r="Y608" i="1"/>
  <c r="P608" i="1"/>
  <c r="Y284" i="1"/>
  <c r="BP283" i="1"/>
  <c r="BN283" i="1"/>
  <c r="Z283" i="1"/>
  <c r="Z284" i="1" s="1"/>
  <c r="BP288" i="1"/>
  <c r="BN288" i="1"/>
  <c r="Z288" i="1"/>
  <c r="BP299" i="1"/>
  <c r="BN299" i="1"/>
  <c r="Z299" i="1"/>
  <c r="BP321" i="1"/>
  <c r="BN321" i="1"/>
  <c r="Z321" i="1"/>
  <c r="BP333" i="1"/>
  <c r="BN333" i="1"/>
  <c r="Z333" i="1"/>
  <c r="BP347" i="1"/>
  <c r="BN347" i="1"/>
  <c r="Z347" i="1"/>
  <c r="BP353" i="1"/>
  <c r="BN353" i="1"/>
  <c r="Z353" i="1"/>
  <c r="Y367" i="1"/>
  <c r="BP366" i="1"/>
  <c r="BN366" i="1"/>
  <c r="Z366" i="1"/>
  <c r="Z367" i="1" s="1"/>
  <c r="Y374" i="1"/>
  <c r="BP370" i="1"/>
  <c r="BN370" i="1"/>
  <c r="Z370" i="1"/>
  <c r="BP382" i="1"/>
  <c r="BN382" i="1"/>
  <c r="Z382" i="1"/>
  <c r="BP396" i="1"/>
  <c r="BN396" i="1"/>
  <c r="Z396" i="1"/>
  <c r="BP420" i="1"/>
  <c r="BN420" i="1"/>
  <c r="Z420" i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6" i="1"/>
  <c r="Z84" i="1"/>
  <c r="BN84" i="1"/>
  <c r="BP84" i="1"/>
  <c r="Y91" i="1"/>
  <c r="Z88" i="1"/>
  <c r="BN88" i="1"/>
  <c r="Z93" i="1"/>
  <c r="BN93" i="1"/>
  <c r="BP93" i="1"/>
  <c r="Z94" i="1"/>
  <c r="BN94" i="1"/>
  <c r="Z95" i="1"/>
  <c r="BN95" i="1"/>
  <c r="Y98" i="1"/>
  <c r="Z101" i="1"/>
  <c r="BN101" i="1"/>
  <c r="BP101" i="1"/>
  <c r="Y104" i="1"/>
  <c r="Z108" i="1"/>
  <c r="BN108" i="1"/>
  <c r="Y111" i="1"/>
  <c r="Z114" i="1"/>
  <c r="BN114" i="1"/>
  <c r="BP114" i="1"/>
  <c r="Y119" i="1"/>
  <c r="Z118" i="1"/>
  <c r="BN118" i="1"/>
  <c r="Z125" i="1"/>
  <c r="BN125" i="1"/>
  <c r="Y136" i="1"/>
  <c r="Z135" i="1"/>
  <c r="BN135" i="1"/>
  <c r="Y146" i="1"/>
  <c r="Z144" i="1"/>
  <c r="BN144" i="1"/>
  <c r="Z155" i="1"/>
  <c r="BN155" i="1"/>
  <c r="Y158" i="1"/>
  <c r="Z165" i="1"/>
  <c r="BN165" i="1"/>
  <c r="BP165" i="1"/>
  <c r="Y168" i="1"/>
  <c r="H608" i="1"/>
  <c r="Z178" i="1"/>
  <c r="BN178" i="1"/>
  <c r="Z186" i="1"/>
  <c r="BN186" i="1"/>
  <c r="I608" i="1"/>
  <c r="Z196" i="1"/>
  <c r="BN196" i="1"/>
  <c r="Z200" i="1"/>
  <c r="BN200" i="1"/>
  <c r="Z211" i="1"/>
  <c r="BN211" i="1"/>
  <c r="Y223" i="1"/>
  <c r="Z217" i="1"/>
  <c r="BN217" i="1"/>
  <c r="Z221" i="1"/>
  <c r="BN221" i="1"/>
  <c r="Y238" i="1"/>
  <c r="Z229" i="1"/>
  <c r="BN229" i="1"/>
  <c r="Z233" i="1"/>
  <c r="BN233" i="1"/>
  <c r="Z241" i="1"/>
  <c r="BN241" i="1"/>
  <c r="Z250" i="1"/>
  <c r="BN250" i="1"/>
  <c r="Z254" i="1"/>
  <c r="BN254" i="1"/>
  <c r="Z261" i="1"/>
  <c r="BN261" i="1"/>
  <c r="Z265" i="1"/>
  <c r="BN265" i="1"/>
  <c r="Z266" i="1"/>
  <c r="BN266" i="1"/>
  <c r="Z273" i="1"/>
  <c r="BN273" i="1"/>
  <c r="Z274" i="1"/>
  <c r="BN274" i="1"/>
  <c r="BP276" i="1"/>
  <c r="BN276" i="1"/>
  <c r="Z276" i="1"/>
  <c r="BP295" i="1"/>
  <c r="BN295" i="1"/>
  <c r="Z295" i="1"/>
  <c r="U608" i="1"/>
  <c r="BP320" i="1"/>
  <c r="BN320" i="1"/>
  <c r="Z320" i="1"/>
  <c r="BP325" i="1"/>
  <c r="BN325" i="1"/>
  <c r="Z325" i="1"/>
  <c r="BP339" i="1"/>
  <c r="BN339" i="1"/>
  <c r="Z339" i="1"/>
  <c r="Y357" i="1"/>
  <c r="BP352" i="1"/>
  <c r="BN352" i="1"/>
  <c r="Z352" i="1"/>
  <c r="Y363" i="1"/>
  <c r="BP359" i="1"/>
  <c r="BN359" i="1"/>
  <c r="Z359" i="1"/>
  <c r="BP378" i="1"/>
  <c r="BN378" i="1"/>
  <c r="Z378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AB608" i="1"/>
  <c r="Y497" i="1"/>
  <c r="BP496" i="1"/>
  <c r="BN496" i="1"/>
  <c r="Z496" i="1"/>
  <c r="Z497" i="1" s="1"/>
  <c r="Y511" i="1"/>
  <c r="BP502" i="1"/>
  <c r="BN502" i="1"/>
  <c r="Z502" i="1"/>
  <c r="BP514" i="1"/>
  <c r="BN514" i="1"/>
  <c r="Z514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Y291" i="1"/>
  <c r="Y300" i="1"/>
  <c r="Y315" i="1"/>
  <c r="Y334" i="1"/>
  <c r="Y344" i="1"/>
  <c r="Y356" i="1"/>
  <c r="Y362" i="1"/>
  <c r="Y373" i="1"/>
  <c r="Y392" i="1"/>
  <c r="X608" i="1"/>
  <c r="Y416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Z608" i="1"/>
  <c r="Y482" i="1"/>
  <c r="Z98" i="1"/>
  <c r="B608" i="1"/>
  <c r="X599" i="1"/>
  <c r="X601" i="1" s="1"/>
  <c r="X600" i="1"/>
  <c r="X602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608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8" i="1"/>
  <c r="Z69" i="1"/>
  <c r="Z75" i="1" s="1"/>
  <c r="BN69" i="1"/>
  <c r="BP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Y82" i="1"/>
  <c r="Z85" i="1"/>
  <c r="Z90" i="1" s="1"/>
  <c r="BN85" i="1"/>
  <c r="BP85" i="1"/>
  <c r="Z87" i="1"/>
  <c r="BN87" i="1"/>
  <c r="Z89" i="1"/>
  <c r="BN89" i="1"/>
  <c r="Z96" i="1"/>
  <c r="BN96" i="1"/>
  <c r="BP96" i="1"/>
  <c r="Z102" i="1"/>
  <c r="Z104" i="1" s="1"/>
  <c r="BN102" i="1"/>
  <c r="BP102" i="1"/>
  <c r="E608" i="1"/>
  <c r="Z109" i="1"/>
  <c r="Z111" i="1" s="1"/>
  <c r="BN109" i="1"/>
  <c r="BP109" i="1"/>
  <c r="Y112" i="1"/>
  <c r="Z115" i="1"/>
  <c r="Z119" i="1" s="1"/>
  <c r="BN115" i="1"/>
  <c r="BP115" i="1"/>
  <c r="Z117" i="1"/>
  <c r="BN117" i="1"/>
  <c r="F608" i="1"/>
  <c r="Z124" i="1"/>
  <c r="Z128" i="1" s="1"/>
  <c r="BN124" i="1"/>
  <c r="BP124" i="1"/>
  <c r="Z126" i="1"/>
  <c r="BN126" i="1"/>
  <c r="Y129" i="1"/>
  <c r="Z131" i="1"/>
  <c r="Z136" i="1" s="1"/>
  <c r="BN131" i="1"/>
  <c r="BP131" i="1"/>
  <c r="Z134" i="1"/>
  <c r="BN134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BN149" i="1"/>
  <c r="BP149" i="1"/>
  <c r="Y152" i="1"/>
  <c r="G608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BN171" i="1"/>
  <c r="BP171" i="1"/>
  <c r="Z173" i="1"/>
  <c r="BN173" i="1"/>
  <c r="Y174" i="1"/>
  <c r="Z177" i="1"/>
  <c r="BN177" i="1"/>
  <c r="BP177" i="1"/>
  <c r="Z179" i="1"/>
  <c r="BN179" i="1"/>
  <c r="Z181" i="1"/>
  <c r="BN181" i="1"/>
  <c r="Y182" i="1"/>
  <c r="Z185" i="1"/>
  <c r="BN185" i="1"/>
  <c r="BP185" i="1"/>
  <c r="Z187" i="1"/>
  <c r="BN187" i="1"/>
  <c r="Y188" i="1"/>
  <c r="Z193" i="1"/>
  <c r="BN193" i="1"/>
  <c r="BP193" i="1"/>
  <c r="Z195" i="1"/>
  <c r="BN195" i="1"/>
  <c r="Z197" i="1"/>
  <c r="BN197" i="1"/>
  <c r="Z199" i="1"/>
  <c r="BN199" i="1"/>
  <c r="Y202" i="1"/>
  <c r="J608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2" i="1"/>
  <c r="BN242" i="1"/>
  <c r="Z244" i="1"/>
  <c r="BN244" i="1"/>
  <c r="Y245" i="1"/>
  <c r="Z249" i="1"/>
  <c r="BN249" i="1"/>
  <c r="BP249" i="1"/>
  <c r="Z251" i="1"/>
  <c r="BN251" i="1"/>
  <c r="Z253" i="1"/>
  <c r="BN253" i="1"/>
  <c r="Z255" i="1"/>
  <c r="BN255" i="1"/>
  <c r="Y258" i="1"/>
  <c r="M608" i="1"/>
  <c r="Y270" i="1"/>
  <c r="Z262" i="1"/>
  <c r="BN262" i="1"/>
  <c r="Z264" i="1"/>
  <c r="BN264" i="1"/>
  <c r="Y269" i="1"/>
  <c r="Y279" i="1"/>
  <c r="BP275" i="1"/>
  <c r="BN275" i="1"/>
  <c r="Z275" i="1"/>
  <c r="H9" i="1"/>
  <c r="A10" i="1"/>
  <c r="F9" i="1"/>
  <c r="J9" i="1"/>
  <c r="Y175" i="1"/>
  <c r="Y201" i="1"/>
  <c r="Y257" i="1"/>
  <c r="BP267" i="1"/>
  <c r="BN267" i="1"/>
  <c r="Z267" i="1"/>
  <c r="O608" i="1"/>
  <c r="Z277" i="1"/>
  <c r="BN277" i="1"/>
  <c r="Y280" i="1"/>
  <c r="Y285" i="1"/>
  <c r="Q608" i="1"/>
  <c r="Z289" i="1"/>
  <c r="Z291" i="1" s="1"/>
  <c r="BN289" i="1"/>
  <c r="BP289" i="1"/>
  <c r="Y292" i="1"/>
  <c r="R608" i="1"/>
  <c r="Z296" i="1"/>
  <c r="BN296" i="1"/>
  <c r="BP296" i="1"/>
  <c r="Z298" i="1"/>
  <c r="BN298" i="1"/>
  <c r="Y301" i="1"/>
  <c r="Y306" i="1"/>
  <c r="T608" i="1"/>
  <c r="Y311" i="1"/>
  <c r="Z314" i="1"/>
  <c r="Z315" i="1" s="1"/>
  <c r="BN314" i="1"/>
  <c r="BP314" i="1"/>
  <c r="Z319" i="1"/>
  <c r="BN319" i="1"/>
  <c r="BP319" i="1"/>
  <c r="Z322" i="1"/>
  <c r="BN322" i="1"/>
  <c r="Z324" i="1"/>
  <c r="BN324" i="1"/>
  <c r="Z326" i="1"/>
  <c r="BN326" i="1"/>
  <c r="Y327" i="1"/>
  <c r="Z330" i="1"/>
  <c r="BN330" i="1"/>
  <c r="BP330" i="1"/>
  <c r="Z332" i="1"/>
  <c r="BN332" i="1"/>
  <c r="Y335" i="1"/>
  <c r="Z338" i="1"/>
  <c r="BN338" i="1"/>
  <c r="Z340" i="1"/>
  <c r="BN340" i="1"/>
  <c r="Z342" i="1"/>
  <c r="BN342" i="1"/>
  <c r="Y343" i="1"/>
  <c r="Z346" i="1"/>
  <c r="BN346" i="1"/>
  <c r="BP346" i="1"/>
  <c r="Z348" i="1"/>
  <c r="BN348" i="1"/>
  <c r="Y349" i="1"/>
  <c r="Z354" i="1"/>
  <c r="Z356" i="1" s="1"/>
  <c r="BN354" i="1"/>
  <c r="BP354" i="1"/>
  <c r="Z360" i="1"/>
  <c r="Z362" i="1" s="1"/>
  <c r="BN360" i="1"/>
  <c r="BP360" i="1"/>
  <c r="V608" i="1"/>
  <c r="Y368" i="1"/>
  <c r="Z371" i="1"/>
  <c r="Z373" i="1" s="1"/>
  <c r="BN371" i="1"/>
  <c r="BP371" i="1"/>
  <c r="W608" i="1"/>
  <c r="Z379" i="1"/>
  <c r="BN379" i="1"/>
  <c r="Z381" i="1"/>
  <c r="BN381" i="1"/>
  <c r="Z383" i="1"/>
  <c r="BN383" i="1"/>
  <c r="Z385" i="1"/>
  <c r="BN385" i="1"/>
  <c r="Y388" i="1"/>
  <c r="Z391" i="1"/>
  <c r="Z392" i="1" s="1"/>
  <c r="BN391" i="1"/>
  <c r="BP391" i="1"/>
  <c r="Z395" i="1"/>
  <c r="BN395" i="1"/>
  <c r="BP395" i="1"/>
  <c r="Z397" i="1"/>
  <c r="BN397" i="1"/>
  <c r="Y398" i="1"/>
  <c r="Z401" i="1"/>
  <c r="Z403" i="1" s="1"/>
  <c r="BN401" i="1"/>
  <c r="BP401" i="1"/>
  <c r="Y404" i="1"/>
  <c r="Z407" i="1"/>
  <c r="BN407" i="1"/>
  <c r="BP407" i="1"/>
  <c r="Z409" i="1"/>
  <c r="BN409" i="1"/>
  <c r="Y412" i="1"/>
  <c r="Z415" i="1"/>
  <c r="Z416" i="1" s="1"/>
  <c r="BN415" i="1"/>
  <c r="BP415" i="1"/>
  <c r="Z419" i="1"/>
  <c r="BN419" i="1"/>
  <c r="BP419" i="1"/>
  <c r="Z421" i="1"/>
  <c r="BN421" i="1"/>
  <c r="Z423" i="1"/>
  <c r="BN423" i="1"/>
  <c r="Y424" i="1"/>
  <c r="Z427" i="1"/>
  <c r="Z428" i="1" s="1"/>
  <c r="BN427" i="1"/>
  <c r="BP427" i="1"/>
  <c r="Y428" i="1"/>
  <c r="Z433" i="1"/>
  <c r="Z434" i="1" s="1"/>
  <c r="BN433" i="1"/>
  <c r="BP433" i="1"/>
  <c r="Y434" i="1"/>
  <c r="Z437" i="1"/>
  <c r="BN437" i="1"/>
  <c r="Z439" i="1"/>
  <c r="BN439" i="1"/>
  <c r="Z441" i="1"/>
  <c r="BN441" i="1"/>
  <c r="Z443" i="1"/>
  <c r="BN443" i="1"/>
  <c r="BP445" i="1"/>
  <c r="BN445" i="1"/>
  <c r="Z445" i="1"/>
  <c r="BP450" i="1"/>
  <c r="BN450" i="1"/>
  <c r="Z450" i="1"/>
  <c r="Y328" i="1"/>
  <c r="Y387" i="1"/>
  <c r="Y411" i="1"/>
  <c r="Y435" i="1"/>
  <c r="Y459" i="1"/>
  <c r="Y458" i="1"/>
  <c r="BP447" i="1"/>
  <c r="BN447" i="1"/>
  <c r="Z447" i="1"/>
  <c r="Y464" i="1"/>
  <c r="Y468" i="1"/>
  <c r="Y473" i="1"/>
  <c r="Y481" i="1"/>
  <c r="Y492" i="1"/>
  <c r="Y515" i="1"/>
  <c r="BP523" i="1"/>
  <c r="BN523" i="1"/>
  <c r="Z523" i="1"/>
  <c r="Z524" i="1" s="1"/>
  <c r="Y525" i="1"/>
  <c r="Y530" i="1"/>
  <c r="BP527" i="1"/>
  <c r="BN527" i="1"/>
  <c r="Z527" i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Z452" i="1"/>
  <c r="BN452" i="1"/>
  <c r="Z454" i="1"/>
  <c r="BN454" i="1"/>
  <c r="Z456" i="1"/>
  <c r="BN456" i="1"/>
  <c r="Z462" i="1"/>
  <c r="Z463" i="1" s="1"/>
  <c r="BN462" i="1"/>
  <c r="Z466" i="1"/>
  <c r="Z467" i="1" s="1"/>
  <c r="BN466" i="1"/>
  <c r="BP466" i="1"/>
  <c r="Z471" i="1"/>
  <c r="Z472" i="1" s="1"/>
  <c r="BN471" i="1"/>
  <c r="BP471" i="1"/>
  <c r="Y472" i="1"/>
  <c r="Z475" i="1"/>
  <c r="BN475" i="1"/>
  <c r="BP475" i="1"/>
  <c r="Z477" i="1"/>
  <c r="BN477" i="1"/>
  <c r="Z479" i="1"/>
  <c r="BN479" i="1"/>
  <c r="AA608" i="1"/>
  <c r="Z490" i="1"/>
  <c r="BN490" i="1"/>
  <c r="Y493" i="1"/>
  <c r="Y498" i="1"/>
  <c r="AC608" i="1"/>
  <c r="Z503" i="1"/>
  <c r="BN503" i="1"/>
  <c r="Z505" i="1"/>
  <c r="BN505" i="1"/>
  <c r="Z507" i="1"/>
  <c r="BN507" i="1"/>
  <c r="Z509" i="1"/>
  <c r="BN509" i="1"/>
  <c r="Y510" i="1"/>
  <c r="Z513" i="1"/>
  <c r="BN513" i="1"/>
  <c r="BP513" i="1"/>
  <c r="Y524" i="1"/>
  <c r="Z519" i="1"/>
  <c r="BN519" i="1"/>
  <c r="BP521" i="1"/>
  <c r="BN521" i="1"/>
  <c r="Z521" i="1"/>
  <c r="BP529" i="1"/>
  <c r="BN529" i="1"/>
  <c r="Z529" i="1"/>
  <c r="Y531" i="1"/>
  <c r="BP534" i="1"/>
  <c r="BN534" i="1"/>
  <c r="Z534" i="1"/>
  <c r="Z535" i="1" s="1"/>
  <c r="Y536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387" i="1" l="1"/>
  <c r="Z269" i="1"/>
  <c r="Z151" i="1"/>
  <c r="Z564" i="1"/>
  <c r="Z510" i="1"/>
  <c r="Y600" i="1"/>
  <c r="Y602" i="1"/>
  <c r="Y599" i="1"/>
  <c r="Z578" i="1"/>
  <c r="Z547" i="1"/>
  <c r="Z515" i="1"/>
  <c r="Z492" i="1"/>
  <c r="Z424" i="1"/>
  <c r="Z343" i="1"/>
  <c r="Z334" i="1"/>
  <c r="Z327" i="1"/>
  <c r="Z300" i="1"/>
  <c r="Z279" i="1"/>
  <c r="Z59" i="1"/>
  <c r="Y601" i="1"/>
  <c r="Z571" i="1"/>
  <c r="Z458" i="1"/>
  <c r="Z554" i="1"/>
  <c r="Z481" i="1"/>
  <c r="Z530" i="1"/>
  <c r="Z411" i="1"/>
  <c r="Z398" i="1"/>
  <c r="Z349" i="1"/>
  <c r="Z257" i="1"/>
  <c r="Z245" i="1"/>
  <c r="Z237" i="1"/>
  <c r="Z201" i="1"/>
  <c r="Z188" i="1"/>
  <c r="Z182" i="1"/>
  <c r="Z603" i="1" s="1"/>
  <c r="Z174" i="1"/>
  <c r="Y598" i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<sst xmlns="http://schemas.openxmlformats.org/spreadsheetml/2006/main" count="2475" uniqueCount="782">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</sst>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68" sqref="AA68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45568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20</v>
      </c>
      <c r="Y68" s="387">
        <f t="shared" ref="Y68:Y74" si="11">IFERROR(IF(X68="",0,CEILING((X68/$H68),1)*$H68),"")</f>
        <v>21.6</v>
      </c>
      <c r="Z68" s="36">
        <f>IFERROR(IF(Y68=0,"",ROUNDUP(Y68/H68,0)*0.02175),"")</f>
        <v>4.3499999999999997E-2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20.888888888888886</v>
      </c>
      <c r="BN68" s="64">
        <f t="shared" ref="BN68:BN74" si="13">IFERROR(Y68*I68/H68,"0")</f>
        <v>22.56</v>
      </c>
      <c r="BO68" s="64">
        <f t="shared" ref="BO68:BO74" si="14">IFERROR(1/J68*(X68/H68),"0")</f>
        <v>3.306878306878306E-2</v>
      </c>
      <c r="BP68" s="64">
        <f t="shared" ref="BP68:BP74" si="15">IFERROR(1/J68*(Y68/H68),"0")</f>
        <v>3.5714285714285712E-2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1.8518518518518516</v>
      </c>
      <c r="Y75" s="388">
        <f>IFERROR(Y68/H68,"0")+IFERROR(Y69/H69,"0")+IFERROR(Y70/H70,"0")+IFERROR(Y71/H71,"0")+IFERROR(Y72/H72,"0")+IFERROR(Y73/H73,"0")+IFERROR(Y74/H74,"0")</f>
        <v>2</v>
      </c>
      <c r="Z75" s="388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9"/>
      <c r="AB75" s="389"/>
      <c r="AC75" s="389"/>
    </row>
    <row r="76" spans="1:68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20</v>
      </c>
      <c r="Y76" s="388">
        <f>IFERROR(SUM(Y68:Y74),"0")</f>
        <v>21.6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40</v>
      </c>
      <c r="Y108" s="387">
        <f>IFERROR(IF(X108="",0,CEILING((X108/$H108),1)*$H108),"")</f>
        <v>43.2</v>
      </c>
      <c r="Z108" s="36">
        <f>IFERROR(IF(Y108=0,"",ROUNDUP(Y108/H108,0)*0.02175),"")</f>
        <v>8.6999999999999994E-2</v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41.777777777777771</v>
      </c>
      <c r="BN108" s="64">
        <f>IFERROR(Y108*I108/H108,"0")</f>
        <v>45.12</v>
      </c>
      <c r="BO108" s="64">
        <f>IFERROR(1/J108*(X108/H108),"0")</f>
        <v>6.613756613756612E-2</v>
      </c>
      <c r="BP108" s="64">
        <f>IFERROR(1/J108*(Y108/H108),"0")</f>
        <v>7.1428571428571425E-2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3.7037037037037033</v>
      </c>
      <c r="Y111" s="388">
        <f>IFERROR(Y108/H108,"0")+IFERROR(Y109/H109,"0")+IFERROR(Y110/H110,"0")</f>
        <v>4</v>
      </c>
      <c r="Z111" s="388">
        <f>IFERROR(IF(Z108="",0,Z108),"0")+IFERROR(IF(Z109="",0,Z109),"0")+IFERROR(IF(Z110="",0,Z110),"0")</f>
        <v>8.6999999999999994E-2</v>
      </c>
      <c r="AA111" s="389"/>
      <c r="AB111" s="389"/>
      <c r="AC111" s="389"/>
    </row>
    <row r="112" spans="1:68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40</v>
      </c>
      <c r="Y112" s="388">
        <f>IFERROR(SUM(Y108:Y110),"0")</f>
        <v>43.2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40</v>
      </c>
      <c r="Y115" s="387">
        <f>IFERROR(IF(X115="",0,CEILING((X115/$H115),1)*$H115),"")</f>
        <v>42</v>
      </c>
      <c r="Z115" s="36">
        <f>IFERROR(IF(Y115=0,"",ROUNDUP(Y115/H115,0)*0.02175),"")</f>
        <v>0.10874999999999999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42.685714285714283</v>
      </c>
      <c r="BN115" s="64">
        <f>IFERROR(Y115*I115/H115,"0")</f>
        <v>44.82</v>
      </c>
      <c r="BO115" s="64">
        <f>IFERROR(1/J115*(X115/H115),"0")</f>
        <v>8.5034013605442174E-2</v>
      </c>
      <c r="BP115" s="64">
        <f>IFERROR(1/J115*(Y115/H115),"0")</f>
        <v>8.9285714285714274E-2</v>
      </c>
    </row>
    <row r="116" spans="1:68" ht="27" hidden="1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4.7619047619047619</v>
      </c>
      <c r="Y119" s="388">
        <f>IFERROR(Y114/H114,"0")+IFERROR(Y115/H115,"0")+IFERROR(Y116/H116,"0")+IFERROR(Y117/H117,"0")+IFERROR(Y118/H118,"0")</f>
        <v>5</v>
      </c>
      <c r="Z119" s="388">
        <f>IFERROR(IF(Z114="",0,Z114),"0")+IFERROR(IF(Z115="",0,Z115),"0")+IFERROR(IF(Z116="",0,Z116),"0")+IFERROR(IF(Z117="",0,Z117),"0")+IFERROR(IF(Z118="",0,Z118),"0")</f>
        <v>0.10874999999999999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40</v>
      </c>
      <c r="Y120" s="388">
        <f>IFERROR(SUM(Y114:Y118),"0")</f>
        <v>42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40</v>
      </c>
      <c r="Y140" s="387">
        <f t="shared" si="21"/>
        <v>42</v>
      </c>
      <c r="Z140" s="36">
        <f>IFERROR(IF(Y140=0,"",ROUNDUP(Y140/H140,0)*0.02175),"")</f>
        <v>0.10874999999999999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42.657142857142851</v>
      </c>
      <c r="BN140" s="64">
        <f t="shared" si="23"/>
        <v>44.79</v>
      </c>
      <c r="BO140" s="64">
        <f t="shared" si="24"/>
        <v>8.5034013605442174E-2</v>
      </c>
      <c r="BP140" s="64">
        <f t="shared" si="25"/>
        <v>8.9285714285714274E-2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4.7619047619047619</v>
      </c>
      <c r="Y146" s="388">
        <f>IFERROR(Y139/H139,"0")+IFERROR(Y140/H140,"0")+IFERROR(Y141/H141,"0")+IFERROR(Y142/H142,"0")+IFERROR(Y143/H143,"0")+IFERROR(Y144/H144,"0")+IFERROR(Y145/H145,"0")</f>
        <v>5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0.10874999999999999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40</v>
      </c>
      <c r="Y147" s="388">
        <f>IFERROR(SUM(Y139:Y145),"0")</f>
        <v>42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200</v>
      </c>
      <c r="Y322" s="387">
        <f t="shared" si="57"/>
        <v>205.20000000000002</v>
      </c>
      <c r="Z322" s="36">
        <f>IFERROR(IF(Y322=0,"",ROUNDUP(Y322/H322,0)*0.02175),"")</f>
        <v>0.41324999999999995</v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208.88888888888889</v>
      </c>
      <c r="BN322" s="64">
        <f t="shared" si="59"/>
        <v>214.32</v>
      </c>
      <c r="BO322" s="64">
        <f t="shared" si="60"/>
        <v>0.3306878306878307</v>
      </c>
      <c r="BP322" s="64">
        <f t="shared" si="61"/>
        <v>0.33928571428571425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18.518518518518519</v>
      </c>
      <c r="Y327" s="388">
        <f>IFERROR(Y319/H319,"0")+IFERROR(Y320/H320,"0")+IFERROR(Y321/H321,"0")+IFERROR(Y322/H322,"0")+IFERROR(Y323/H323,"0")+IFERROR(Y324/H324,"0")+IFERROR(Y325/H325,"0")+IFERROR(Y326/H326,"0")</f>
        <v>19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0.41324999999999995</v>
      </c>
      <c r="AA327" s="389"/>
      <c r="AB327" s="389"/>
      <c r="AC327" s="389"/>
    </row>
    <row r="328" spans="1:68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200</v>
      </c>
      <c r="Y328" s="388">
        <f>IFERROR(SUM(Y319:Y326),"0")</f>
        <v>205.20000000000002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50</v>
      </c>
      <c r="Y330" s="387">
        <f>IFERROR(IF(X330="",0,CEILING((X330/$H330),1)*$H330),"")</f>
        <v>50.400000000000006</v>
      </c>
      <c r="Z330" s="36">
        <f>IFERROR(IF(Y330=0,"",ROUNDUP(Y330/H330,0)*0.00753),"")</f>
        <v>9.0359999999999996E-2</v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53.095238095238095</v>
      </c>
      <c r="BN330" s="64">
        <f>IFERROR(Y330*I330/H330,"0")</f>
        <v>53.52</v>
      </c>
      <c r="BO330" s="64">
        <f>IFERROR(1/J330*(X330/H330),"0")</f>
        <v>7.6312576312576319E-2</v>
      </c>
      <c r="BP330" s="64">
        <f>IFERROR(1/J330*(Y330/H330),"0")</f>
        <v>7.6923076923076927E-2</v>
      </c>
    </row>
    <row r="331" spans="1:68" ht="27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40</v>
      </c>
      <c r="Y331" s="387">
        <f>IFERROR(IF(X331="",0,CEILING((X331/$H331),1)*$H331),"")</f>
        <v>42</v>
      </c>
      <c r="Z331" s="36">
        <f>IFERROR(IF(Y331=0,"",ROUNDUP(Y331/H331,0)*0.00753),"")</f>
        <v>7.5300000000000006E-2</v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42.476190476190474</v>
      </c>
      <c r="BN331" s="64">
        <f>IFERROR(Y331*I331/H331,"0")</f>
        <v>44.599999999999994</v>
      </c>
      <c r="BO331" s="64">
        <f>IFERROR(1/J331*(X331/H331),"0")</f>
        <v>6.1050061050061048E-2</v>
      </c>
      <c r="BP331" s="64">
        <f>IFERROR(1/J331*(Y331/H331),"0")</f>
        <v>6.4102564102564097E-2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21.428571428571431</v>
      </c>
      <c r="Y334" s="388">
        <f>IFERROR(Y330/H330,"0")+IFERROR(Y331/H331,"0")+IFERROR(Y332/H332,"0")+IFERROR(Y333/H333,"0")</f>
        <v>22</v>
      </c>
      <c r="Z334" s="388">
        <f>IFERROR(IF(Z330="",0,Z330),"0")+IFERROR(IF(Z331="",0,Z331),"0")+IFERROR(IF(Z332="",0,Z332),"0")+IFERROR(IF(Z333="",0,Z333),"0")</f>
        <v>0.16566</v>
      </c>
      <c r="AA334" s="389"/>
      <c r="AB334" s="389"/>
      <c r="AC334" s="389"/>
    </row>
    <row r="335" spans="1:68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90</v>
      </c>
      <c r="Y335" s="388">
        <f>IFERROR(SUM(Y330:Y333),"0")</f>
        <v>92.4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700</v>
      </c>
      <c r="Y337" s="387">
        <f t="shared" ref="Y337:Y342" si="62">IFERROR(IF(X337="",0,CEILING((X337/$H337),1)*$H337),"")</f>
        <v>702</v>
      </c>
      <c r="Z337" s="36">
        <f>IFERROR(IF(Y337=0,"",ROUNDUP(Y337/H337,0)*0.02175),"")</f>
        <v>1.9574999999999998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750.07692307692309</v>
      </c>
      <c r="BN337" s="64">
        <f t="shared" ref="BN337:BN342" si="64">IFERROR(Y337*I337/H337,"0")</f>
        <v>752.22000000000014</v>
      </c>
      <c r="BO337" s="64">
        <f t="shared" ref="BO337:BO342" si="65">IFERROR(1/J337*(X337/H337),"0")</f>
        <v>1.6025641025641026</v>
      </c>
      <c r="BP337" s="64">
        <f t="shared" ref="BP337:BP342" si="66">IFERROR(1/J337*(Y337/H337),"0")</f>
        <v>1.607142857142857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89.743589743589752</v>
      </c>
      <c r="Y343" s="388">
        <f>IFERROR(Y337/H337,"0")+IFERROR(Y338/H338,"0")+IFERROR(Y339/H339,"0")+IFERROR(Y340/H340,"0")+IFERROR(Y341/H341,"0")+IFERROR(Y342/H342,"0")</f>
        <v>90</v>
      </c>
      <c r="Z343" s="388">
        <f>IFERROR(IF(Z337="",0,Z337),"0")+IFERROR(IF(Z338="",0,Z338),"0")+IFERROR(IF(Z339="",0,Z339),"0")+IFERROR(IF(Z340="",0,Z340),"0")+IFERROR(IF(Z341="",0,Z341),"0")+IFERROR(IF(Z342="",0,Z342),"0")</f>
        <v>1.9574999999999998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700</v>
      </c>
      <c r="Y344" s="388">
        <f>IFERROR(SUM(Y337:Y342),"0")</f>
        <v>702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6</v>
      </c>
      <c r="Y352" s="387">
        <f>IFERROR(IF(X352="",0,CEILING((X352/$H352),1)*$H352),"")</f>
        <v>6.08</v>
      </c>
      <c r="Z352" s="36">
        <f>IFERROR(IF(Y352=0,"",ROUNDUP(Y352/H352,0)*0.00753),"")</f>
        <v>1.506E-2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6.4736842105263159</v>
      </c>
      <c r="BN352" s="64">
        <f>IFERROR(Y352*I352/H352,"0")</f>
        <v>6.56</v>
      </c>
      <c r="BO352" s="64">
        <f>IFERROR(1/J352*(X352/H352),"0")</f>
        <v>1.2651821862348178E-2</v>
      </c>
      <c r="BP352" s="64">
        <f>IFERROR(1/J352*(Y352/H352),"0")</f>
        <v>1.282051282051282E-2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1.9736842105263157</v>
      </c>
      <c r="Y356" s="388">
        <f>IFERROR(Y352/H352,"0")+IFERROR(Y353/H353,"0")+IFERROR(Y354/H354,"0")+IFERROR(Y355/H355,"0")</f>
        <v>2</v>
      </c>
      <c r="Z356" s="388">
        <f>IFERROR(IF(Z352="",0,Z352),"0")+IFERROR(IF(Z353="",0,Z353),"0")+IFERROR(IF(Z354="",0,Z354),"0")+IFERROR(IF(Z355="",0,Z355),"0")</f>
        <v>1.506E-2</v>
      </c>
      <c r="AA356" s="389"/>
      <c r="AB356" s="389"/>
      <c r="AC356" s="389"/>
    </row>
    <row r="357" spans="1:68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6</v>
      </c>
      <c r="Y357" s="388">
        <f>IFERROR(SUM(Y352:Y355),"0")</f>
        <v>6.08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50</v>
      </c>
      <c r="Y370" s="387">
        <f>IFERROR(IF(X370="",0,CEILING((X370/$H370),1)*$H370),"")</f>
        <v>56.699999999999996</v>
      </c>
      <c r="Z370" s="36">
        <f>IFERROR(IF(Y370=0,"",ROUNDUP(Y370/H370,0)*0.02175),"")</f>
        <v>0.15225</v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53.481481481481481</v>
      </c>
      <c r="BN370" s="64">
        <f>IFERROR(Y370*I370/H370,"0")</f>
        <v>60.647999999999996</v>
      </c>
      <c r="BO370" s="64">
        <f>IFERROR(1/J370*(X370/H370),"0")</f>
        <v>0.11022927689594356</v>
      </c>
      <c r="BP370" s="64">
        <f>IFERROR(1/J370*(Y370/H370),"0")</f>
        <v>0.125</v>
      </c>
    </row>
    <row r="371" spans="1:68" ht="27" hidden="1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6.1728395061728394</v>
      </c>
      <c r="Y373" s="388">
        <f>IFERROR(Y370/H370,"0")+IFERROR(Y371/H371,"0")+IFERROR(Y372/H372,"0")</f>
        <v>7</v>
      </c>
      <c r="Z373" s="388">
        <f>IFERROR(IF(Z370="",0,Z370),"0")+IFERROR(IF(Z371="",0,Z371),"0")+IFERROR(IF(Z372="",0,Z372),"0")</f>
        <v>0.15225</v>
      </c>
      <c r="AA373" s="389"/>
      <c r="AB373" s="389"/>
      <c r="AC373" s="389"/>
    </row>
    <row r="374" spans="1:68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50</v>
      </c>
      <c r="Y374" s="388">
        <f>IFERROR(SUM(Y370:Y372),"0")</f>
        <v>56.699999999999996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100</v>
      </c>
      <c r="Y381" s="387">
        <f t="shared" si="67"/>
        <v>105</v>
      </c>
      <c r="Z381" s="36">
        <f>IFERROR(IF(Y381=0,"",ROUNDUP(Y381/H381,0)*0.02175),"")</f>
        <v>0.15225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103.2</v>
      </c>
      <c r="BN381" s="64">
        <f t="shared" si="69"/>
        <v>108.36</v>
      </c>
      <c r="BO381" s="64">
        <f t="shared" si="70"/>
        <v>0.1388888888888889</v>
      </c>
      <c r="BP381" s="64">
        <f t="shared" si="71"/>
        <v>0.14583333333333331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100</v>
      </c>
      <c r="Y383" s="387">
        <f t="shared" si="67"/>
        <v>105</v>
      </c>
      <c r="Z383" s="36">
        <f>IFERROR(IF(Y383=0,"",ROUNDUP(Y383/H383,0)*0.02175),"")</f>
        <v>0.15225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103.2</v>
      </c>
      <c r="BN383" s="64">
        <f t="shared" si="69"/>
        <v>108.36</v>
      </c>
      <c r="BO383" s="64">
        <f t="shared" si="70"/>
        <v>0.1388888888888889</v>
      </c>
      <c r="BP383" s="64">
        <f t="shared" si="71"/>
        <v>0.14583333333333331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13.333333333333334</v>
      </c>
      <c r="Y387" s="388">
        <f>IFERROR(Y378/H378,"0")+IFERROR(Y379/H379,"0")+IFERROR(Y380/H380,"0")+IFERROR(Y381/H381,"0")+IFERROR(Y382/H382,"0")+IFERROR(Y383/H383,"0")+IFERROR(Y384/H384,"0")+IFERROR(Y385/H385,"0")+IFERROR(Y386/H386,"0")</f>
        <v>14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0.30449999999999999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200</v>
      </c>
      <c r="Y388" s="388">
        <f>IFERROR(SUM(Y378:Y386),"0")</f>
        <v>210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100</v>
      </c>
      <c r="Y390" s="387">
        <f>IFERROR(IF(X390="",0,CEILING((X390/$H390),1)*$H390),"")</f>
        <v>105</v>
      </c>
      <c r="Z390" s="36">
        <f>IFERROR(IF(Y390=0,"",ROUNDUP(Y390/H390,0)*0.02175),"")</f>
        <v>0.15225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103.2</v>
      </c>
      <c r="BN390" s="64">
        <f>IFERROR(Y390*I390/H390,"0")</f>
        <v>108.36</v>
      </c>
      <c r="BO390" s="64">
        <f>IFERROR(1/J390*(X390/H390),"0")</f>
        <v>0.1388888888888889</v>
      </c>
      <c r="BP390" s="64">
        <f>IFERROR(1/J390*(Y390/H390),"0")</f>
        <v>0.14583333333333331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6.666666666666667</v>
      </c>
      <c r="Y392" s="388">
        <f>IFERROR(Y390/H390,"0")+IFERROR(Y391/H391,"0")</f>
        <v>7</v>
      </c>
      <c r="Z392" s="388">
        <f>IFERROR(IF(Z390="",0,Z390),"0")+IFERROR(IF(Z391="",0,Z391),"0")</f>
        <v>0.15225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100</v>
      </c>
      <c r="Y393" s="388">
        <f>IFERROR(SUM(Y390:Y391),"0")</f>
        <v>105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300</v>
      </c>
      <c r="Y419" s="387">
        <f>IFERROR(IF(X419="",0,CEILING((X419/$H419),1)*$H419),"")</f>
        <v>304.2</v>
      </c>
      <c r="Z419" s="36">
        <f>IFERROR(IF(Y419=0,"",ROUNDUP(Y419/H419,0)*0.02175),"")</f>
        <v>0.84824999999999995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321.69230769230774</v>
      </c>
      <c r="BN419" s="64">
        <f>IFERROR(Y419*I419/H419,"0")</f>
        <v>326.19600000000003</v>
      </c>
      <c r="BO419" s="64">
        <f>IFERROR(1/J419*(X419/H419),"0")</f>
        <v>0.6868131868131867</v>
      </c>
      <c r="BP419" s="64">
        <f>IFERROR(1/J419*(Y419/H419),"0")</f>
        <v>0.6964285714285714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38.46153846153846</v>
      </c>
      <c r="Y424" s="388">
        <f>IFERROR(Y419/H419,"0")+IFERROR(Y420/H420,"0")+IFERROR(Y421/H421,"0")+IFERROR(Y422/H422,"0")+IFERROR(Y423/H423,"0")</f>
        <v>39</v>
      </c>
      <c r="Z424" s="388">
        <f>IFERROR(IF(Z419="",0,Z419),"0")+IFERROR(IF(Z420="",0,Z420),"0")+IFERROR(IF(Z421="",0,Z421),"0")+IFERROR(IF(Z422="",0,Z422),"0")+IFERROR(IF(Z423="",0,Z423),"0")</f>
        <v>0.84824999999999995</v>
      </c>
      <c r="AA424" s="389"/>
      <c r="AB424" s="389"/>
      <c r="AC424" s="389"/>
    </row>
    <row r="425" spans="1:68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300</v>
      </c>
      <c r="Y425" s="388">
        <f>IFERROR(SUM(Y419:Y423),"0")</f>
        <v>304.2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4</v>
      </c>
      <c r="Y438" s="387">
        <f t="shared" si="72"/>
        <v>4.2</v>
      </c>
      <c r="Z438" s="36">
        <f>IFERROR(IF(Y438=0,"",ROUNDUP(Y438/H438,0)*0.00753),"")</f>
        <v>7.5300000000000002E-3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4.2190476190476183</v>
      </c>
      <c r="BN438" s="64">
        <f t="shared" si="74"/>
        <v>4.43</v>
      </c>
      <c r="BO438" s="64">
        <f t="shared" si="75"/>
        <v>6.1050061050061041E-3</v>
      </c>
      <c r="BP438" s="64">
        <f t="shared" si="76"/>
        <v>6.41025641025641E-3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90</v>
      </c>
      <c r="Y440" s="387">
        <f t="shared" si="72"/>
        <v>92.4</v>
      </c>
      <c r="Z440" s="36">
        <f>IFERROR(IF(Y440=0,"",ROUNDUP(Y440/H440,0)*0.00753),"")</f>
        <v>0.16566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94.928571428571416</v>
      </c>
      <c r="BN440" s="64">
        <f t="shared" si="74"/>
        <v>97.46</v>
      </c>
      <c r="BO440" s="64">
        <f t="shared" si="75"/>
        <v>0.13736263736263735</v>
      </c>
      <c r="BP440" s="64">
        <f t="shared" si="76"/>
        <v>0.14102564102564102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22.38095238095238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23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0.17319000000000001</v>
      </c>
      <c r="AA458" s="389"/>
      <c r="AB458" s="389"/>
      <c r="AC458" s="389"/>
    </row>
    <row r="459" spans="1:68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94</v>
      </c>
      <c r="Y459" s="388">
        <f>IFERROR(SUM(Y437:Y457),"0")</f>
        <v>96.600000000000009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50</v>
      </c>
      <c r="Y520" s="387">
        <f t="shared" si="89"/>
        <v>52.800000000000004</v>
      </c>
      <c r="Z520" s="36">
        <f>IFERROR(IF(Y520=0,"",ROUNDUP(Y520/H520,0)*0.01196),"")</f>
        <v>0.1196</v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53.409090909090907</v>
      </c>
      <c r="BN520" s="64">
        <f t="shared" si="91"/>
        <v>56.400000000000006</v>
      </c>
      <c r="BO520" s="64">
        <f t="shared" si="92"/>
        <v>9.1054778554778545E-2</v>
      </c>
      <c r="BP520" s="64">
        <f t="shared" si="93"/>
        <v>9.6153846153846159E-2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9.4696969696969688</v>
      </c>
      <c r="Y524" s="388">
        <f>IFERROR(Y518/H518,"0")+IFERROR(Y519/H519,"0")+IFERROR(Y520/H520,"0")+IFERROR(Y521/H521,"0")+IFERROR(Y522/H522,"0")+IFERROR(Y523/H523,"0")</f>
        <v>10</v>
      </c>
      <c r="Z524" s="388">
        <f>IFERROR(IF(Z518="",0,Z518),"0")+IFERROR(IF(Z519="",0,Z519),"0")+IFERROR(IF(Z520="",0,Z520),"0")+IFERROR(IF(Z521="",0,Z521),"0")+IFERROR(IF(Z522="",0,Z522),"0")+IFERROR(IF(Z523="",0,Z523),"0")</f>
        <v>0.1196</v>
      </c>
      <c r="AA524" s="389"/>
      <c r="AB524" s="389"/>
      <c r="AC524" s="389"/>
    </row>
    <row r="525" spans="1:68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50</v>
      </c>
      <c r="Y525" s="388">
        <f>IFERROR(SUM(Y518:Y523),"0")</f>
        <v>52.800000000000004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150</v>
      </c>
      <c r="Y567" s="387">
        <f>IFERROR(IF(X567="",0,CEILING((X567/$H567),1)*$H567),"")</f>
        <v>156</v>
      </c>
      <c r="Z567" s="36">
        <f>IFERROR(IF(Y567=0,"",ROUNDUP(Y567/H567,0)*0.02175),"")</f>
        <v>0.43499999999999994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160.84615384615387</v>
      </c>
      <c r="BN567" s="64">
        <f>IFERROR(Y567*I567/H567,"0")</f>
        <v>167.28000000000003</v>
      </c>
      <c r="BO567" s="64">
        <f>IFERROR(1/J567*(X567/H567),"0")</f>
        <v>0.34340659340659335</v>
      </c>
      <c r="BP567" s="64">
        <f>IFERROR(1/J567*(Y567/H567),"0")</f>
        <v>0.3571428571428571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19.23076923076923</v>
      </c>
      <c r="Y571" s="388">
        <f>IFERROR(Y567/H567,"0")+IFERROR(Y568/H568,"0")+IFERROR(Y569/H569,"0")+IFERROR(Y570/H570,"0")</f>
        <v>20</v>
      </c>
      <c r="Z571" s="388">
        <f>IFERROR(IF(Z567="",0,Z567),"0")+IFERROR(IF(Z568="",0,Z568),"0")+IFERROR(IF(Z569="",0,Z569),"0")+IFERROR(IF(Z570="",0,Z570),"0")</f>
        <v>0.43499999999999994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150</v>
      </c>
      <c r="Y572" s="388">
        <f>IFERROR(SUM(Y567:Y570),"0")</f>
        <v>156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2080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2135.7799999999997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2207.1971015339441</v>
      </c>
      <c r="Y599" s="388">
        <f>IFERROR(SUM(BN22:BN595),"0")</f>
        <v>2266.0039999999999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5</v>
      </c>
      <c r="Y600" s="38">
        <f>ROUNDUP(SUM(BP22:BP595),0)</f>
        <v>5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2332.1971015339441</v>
      </c>
      <c r="Y601" s="388">
        <f>GrossWeightTotalR+PalletQtyTotalR*25</f>
        <v>2391.0039999999999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262.45952552970095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269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5.0845099999999999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21.6</v>
      </c>
      <c r="E608" s="46">
        <f>IFERROR(Y108*1,"0")+IFERROR(Y109*1,"0")+IFERROR(Y110*1,"0")+IFERROR(Y114*1,"0")+IFERROR(Y115*1,"0")+IFERROR(Y116*1,"0")+IFERROR(Y117*1,"0")+IFERROR(Y118*1,"0")</f>
        <v>85.2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42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1005.6800000000001</v>
      </c>
      <c r="V608" s="46">
        <f>IFERROR(Y366*1,"0")+IFERROR(Y370*1,"0")+IFERROR(Y371*1,"0")+IFERROR(Y372*1,"0")</f>
        <v>56.699999999999996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315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304.2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96.600000000000009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52.800000000000004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156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,85"/>
        <filter val="1,97"/>
        <filter val="100,00"/>
        <filter val="13,33"/>
        <filter val="150,00"/>
        <filter val="18,52"/>
        <filter val="19,23"/>
        <filter val="2 080,00"/>
        <filter val="2 207,20"/>
        <filter val="2 332,20"/>
        <filter val="20,00"/>
        <filter val="200,00"/>
        <filter val="21,43"/>
        <filter val="22,38"/>
        <filter val="262,46"/>
        <filter val="3,70"/>
        <filter val="300,00"/>
        <filter val="38,46"/>
        <filter val="4,00"/>
        <filter val="4,76"/>
        <filter val="40,00"/>
        <filter val="5"/>
        <filter val="50,00"/>
        <filter val="6,00"/>
        <filter val="6,17"/>
        <filter val="6,67"/>
        <filter val="700,00"/>
        <filter val="89,74"/>
        <filter val="9,47"/>
        <filter val="90,00"/>
        <filter val="94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