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5B9DB5-C0CF-4CAE-A0CA-BBF009454D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BP378" i="1" s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O366" i="1"/>
  <c r="BM366" i="1"/>
  <c r="Y366" i="1"/>
  <c r="Y367" i="1" s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X311" i="1"/>
  <c r="X310" i="1"/>
  <c r="BO309" i="1"/>
  <c r="BM309" i="1"/>
  <c r="Y309" i="1"/>
  <c r="Y310" i="1" s="1"/>
  <c r="P309" i="1"/>
  <c r="X306" i="1"/>
  <c r="X305" i="1"/>
  <c r="BO304" i="1"/>
  <c r="BM304" i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Y285" i="1" s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O149" i="1"/>
  <c r="BM149" i="1"/>
  <c r="Y149" i="1"/>
  <c r="BP149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O132" i="1"/>
  <c r="BM132" i="1"/>
  <c r="Y132" i="1"/>
  <c r="P132" i="1"/>
  <c r="BO131" i="1"/>
  <c r="BM131" i="1"/>
  <c r="Y131" i="1"/>
  <c r="Y136" i="1" s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O94" i="1"/>
  <c r="BM94" i="1"/>
  <c r="Y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95" i="1" l="1"/>
  <c r="BN295" i="1"/>
  <c r="Z295" i="1"/>
  <c r="BP321" i="1"/>
  <c r="BN321" i="1"/>
  <c r="Z321" i="1"/>
  <c r="BP347" i="1"/>
  <c r="BN347" i="1"/>
  <c r="Z347" i="1"/>
  <c r="BP353" i="1"/>
  <c r="BN353" i="1"/>
  <c r="Z353" i="1"/>
  <c r="BP384" i="1"/>
  <c r="BN384" i="1"/>
  <c r="Z384" i="1"/>
  <c r="BP408" i="1"/>
  <c r="BN408" i="1"/>
  <c r="Z408" i="1"/>
  <c r="BP444" i="1"/>
  <c r="BN444" i="1"/>
  <c r="Z444" i="1"/>
  <c r="BP476" i="1"/>
  <c r="BN476" i="1"/>
  <c r="Z476" i="1"/>
  <c r="BP508" i="1"/>
  <c r="BN508" i="1"/>
  <c r="Z508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9" i="1"/>
  <c r="X602" i="1"/>
  <c r="Y36" i="1"/>
  <c r="Z34" i="1"/>
  <c r="BN34" i="1"/>
  <c r="Z70" i="1"/>
  <c r="BN70" i="1"/>
  <c r="Z73" i="1"/>
  <c r="BN73" i="1"/>
  <c r="Z80" i="1"/>
  <c r="BN80" i="1"/>
  <c r="Z89" i="1"/>
  <c r="BN89" i="1"/>
  <c r="Z102" i="1"/>
  <c r="BN102" i="1"/>
  <c r="Z124" i="1"/>
  <c r="BN124" i="1"/>
  <c r="Z145" i="1"/>
  <c r="BN145" i="1"/>
  <c r="Z166" i="1"/>
  <c r="BN166" i="1"/>
  <c r="Z171" i="1"/>
  <c r="BN171" i="1"/>
  <c r="Y174" i="1"/>
  <c r="Z181" i="1"/>
  <c r="BN181" i="1"/>
  <c r="Z193" i="1"/>
  <c r="BN193" i="1"/>
  <c r="Y202" i="1"/>
  <c r="Z206" i="1"/>
  <c r="BN206" i="1"/>
  <c r="Z210" i="1"/>
  <c r="BN210" i="1"/>
  <c r="Z222" i="1"/>
  <c r="BN222" i="1"/>
  <c r="Y238" i="1"/>
  <c r="Z232" i="1"/>
  <c r="BN232" i="1"/>
  <c r="Z242" i="1"/>
  <c r="BN242" i="1"/>
  <c r="Z253" i="1"/>
  <c r="BN253" i="1"/>
  <c r="Z266" i="1"/>
  <c r="BN266" i="1"/>
  <c r="BP278" i="1"/>
  <c r="BN278" i="1"/>
  <c r="Z278" i="1"/>
  <c r="BP320" i="1"/>
  <c r="BN320" i="1"/>
  <c r="Z320" i="1"/>
  <c r="BP333" i="1"/>
  <c r="BN333" i="1"/>
  <c r="Z333" i="1"/>
  <c r="BP352" i="1"/>
  <c r="BN352" i="1"/>
  <c r="Z352" i="1"/>
  <c r="BP372" i="1"/>
  <c r="BN372" i="1"/>
  <c r="Z372" i="1"/>
  <c r="BP402" i="1"/>
  <c r="BN402" i="1"/>
  <c r="Z402" i="1"/>
  <c r="BP422" i="1"/>
  <c r="BN422" i="1"/>
  <c r="Z422" i="1"/>
  <c r="BP453" i="1"/>
  <c r="BN453" i="1"/>
  <c r="Z453" i="1"/>
  <c r="BP491" i="1"/>
  <c r="BN491" i="1"/>
  <c r="Z491" i="1"/>
  <c r="BP522" i="1"/>
  <c r="BN522" i="1"/>
  <c r="Z522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343" i="1"/>
  <c r="Y188" i="1"/>
  <c r="Y291" i="1"/>
  <c r="BP386" i="1"/>
  <c r="BN386" i="1"/>
  <c r="Z386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Y498" i="1"/>
  <c r="AB608" i="1"/>
  <c r="Y497" i="1"/>
  <c r="BP496" i="1"/>
  <c r="BN496" i="1"/>
  <c r="Z496" i="1"/>
  <c r="Z497" i="1" s="1"/>
  <c r="BP502" i="1"/>
  <c r="BN502" i="1"/>
  <c r="Z502" i="1"/>
  <c r="BP514" i="1"/>
  <c r="BN514" i="1"/>
  <c r="Z514" i="1"/>
  <c r="BP528" i="1"/>
  <c r="BN528" i="1"/>
  <c r="Z528" i="1"/>
  <c r="BP540" i="1"/>
  <c r="BN540" i="1"/>
  <c r="Z540" i="1"/>
  <c r="BP542" i="1"/>
  <c r="BN542" i="1"/>
  <c r="Z542" i="1"/>
  <c r="Y584" i="1"/>
  <c r="BP582" i="1"/>
  <c r="BN582" i="1"/>
  <c r="Z582" i="1"/>
  <c r="Y90" i="1"/>
  <c r="B608" i="1"/>
  <c r="X600" i="1"/>
  <c r="X601" i="1" s="1"/>
  <c r="X598" i="1"/>
  <c r="Z26" i="1"/>
  <c r="BN26" i="1"/>
  <c r="BP26" i="1"/>
  <c r="Z30" i="1"/>
  <c r="BN30" i="1"/>
  <c r="Z54" i="1"/>
  <c r="BN54" i="1"/>
  <c r="Z58" i="1"/>
  <c r="BN58" i="1"/>
  <c r="Z63" i="1"/>
  <c r="BN63" i="1"/>
  <c r="Z68" i="1"/>
  <c r="BN68" i="1"/>
  <c r="Z84" i="1"/>
  <c r="BN84" i="1"/>
  <c r="Z87" i="1"/>
  <c r="BN87" i="1"/>
  <c r="Z96" i="1"/>
  <c r="BN96" i="1"/>
  <c r="Z109" i="1"/>
  <c r="BN109" i="1"/>
  <c r="Z117" i="1"/>
  <c r="BN117" i="1"/>
  <c r="Z126" i="1"/>
  <c r="BN126" i="1"/>
  <c r="Z131" i="1"/>
  <c r="BN131" i="1"/>
  <c r="BP131" i="1"/>
  <c r="Z134" i="1"/>
  <c r="BN134" i="1"/>
  <c r="Z143" i="1"/>
  <c r="BN143" i="1"/>
  <c r="Z149" i="1"/>
  <c r="BN149" i="1"/>
  <c r="Z160" i="1"/>
  <c r="BN160" i="1"/>
  <c r="BP160" i="1"/>
  <c r="Z173" i="1"/>
  <c r="BN173" i="1"/>
  <c r="Y183" i="1"/>
  <c r="Z179" i="1"/>
  <c r="BN179" i="1"/>
  <c r="Z185" i="1"/>
  <c r="BN185" i="1"/>
  <c r="BP185" i="1"/>
  <c r="Z195" i="1"/>
  <c r="BN195" i="1"/>
  <c r="Z199" i="1"/>
  <c r="BN199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Z244" i="1"/>
  <c r="BN244" i="1"/>
  <c r="Z251" i="1"/>
  <c r="BN251" i="1"/>
  <c r="Z255" i="1"/>
  <c r="BN255" i="1"/>
  <c r="Z264" i="1"/>
  <c r="BN264" i="1"/>
  <c r="Z268" i="1"/>
  <c r="BN268" i="1"/>
  <c r="Z276" i="1"/>
  <c r="BN276" i="1"/>
  <c r="Z283" i="1"/>
  <c r="Z284" i="1" s="1"/>
  <c r="BN283" i="1"/>
  <c r="BP283" i="1"/>
  <c r="Y284" i="1"/>
  <c r="Z288" i="1"/>
  <c r="BN288" i="1"/>
  <c r="Z297" i="1"/>
  <c r="BN297" i="1"/>
  <c r="Z304" i="1"/>
  <c r="Z305" i="1" s="1"/>
  <c r="BN304" i="1"/>
  <c r="BP304" i="1"/>
  <c r="Y305" i="1"/>
  <c r="Z309" i="1"/>
  <c r="Z310" i="1" s="1"/>
  <c r="BN309" i="1"/>
  <c r="BP309" i="1"/>
  <c r="Z313" i="1"/>
  <c r="BN313" i="1"/>
  <c r="Z323" i="1"/>
  <c r="BN323" i="1"/>
  <c r="Z331" i="1"/>
  <c r="BN331" i="1"/>
  <c r="Z337" i="1"/>
  <c r="BN337" i="1"/>
  <c r="BP337" i="1"/>
  <c r="Z341" i="1"/>
  <c r="BN341" i="1"/>
  <c r="Z355" i="1"/>
  <c r="BN355" i="1"/>
  <c r="Y363" i="1"/>
  <c r="Z361" i="1"/>
  <c r="BN361" i="1"/>
  <c r="Y362" i="1"/>
  <c r="Z366" i="1"/>
  <c r="Z367" i="1" s="1"/>
  <c r="BN366" i="1"/>
  <c r="BP366" i="1"/>
  <c r="Z370" i="1"/>
  <c r="BN370" i="1"/>
  <c r="Z378" i="1"/>
  <c r="BN378" i="1"/>
  <c r="Z382" i="1"/>
  <c r="BN382" i="1"/>
  <c r="BP396" i="1"/>
  <c r="BN396" i="1"/>
  <c r="Z396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6" i="1"/>
  <c r="BN506" i="1"/>
  <c r="Z506" i="1"/>
  <c r="BP520" i="1"/>
  <c r="BN520" i="1"/>
  <c r="Z520" i="1"/>
  <c r="BP533" i="1"/>
  <c r="BN533" i="1"/>
  <c r="Z533" i="1"/>
  <c r="BP541" i="1"/>
  <c r="BN541" i="1"/>
  <c r="Z541" i="1"/>
  <c r="BP583" i="1"/>
  <c r="BN583" i="1"/>
  <c r="Z583" i="1"/>
  <c r="Y593" i="1"/>
  <c r="Y592" i="1"/>
  <c r="BP591" i="1"/>
  <c r="BN591" i="1"/>
  <c r="Z591" i="1"/>
  <c r="Z592" i="1" s="1"/>
  <c r="P608" i="1"/>
  <c r="Y392" i="1"/>
  <c r="Y416" i="1"/>
  <c r="Y524" i="1"/>
  <c r="H9" i="1"/>
  <c r="A10" i="1"/>
  <c r="Y24" i="1"/>
  <c r="Y37" i="1"/>
  <c r="Y41" i="1"/>
  <c r="Y45" i="1"/>
  <c r="Y49" i="1"/>
  <c r="C608" i="1"/>
  <c r="Y59" i="1"/>
  <c r="BP69" i="1"/>
  <c r="BN69" i="1"/>
  <c r="Z69" i="1"/>
  <c r="BP72" i="1"/>
  <c r="BN72" i="1"/>
  <c r="Z72" i="1"/>
  <c r="BP79" i="1"/>
  <c r="BN79" i="1"/>
  <c r="Z79" i="1"/>
  <c r="Y98" i="1"/>
  <c r="BP93" i="1"/>
  <c r="BN93" i="1"/>
  <c r="Z93" i="1"/>
  <c r="Y99" i="1"/>
  <c r="BP95" i="1"/>
  <c r="BN95" i="1"/>
  <c r="Z95" i="1"/>
  <c r="BP103" i="1"/>
  <c r="BN103" i="1"/>
  <c r="Z103" i="1"/>
  <c r="Y105" i="1"/>
  <c r="E608" i="1"/>
  <c r="Y111" i="1"/>
  <c r="BP108" i="1"/>
  <c r="BN108" i="1"/>
  <c r="Z108" i="1"/>
  <c r="Y112" i="1"/>
  <c r="BP116" i="1"/>
  <c r="BN116" i="1"/>
  <c r="Z116" i="1"/>
  <c r="BP125" i="1"/>
  <c r="BN125" i="1"/>
  <c r="Z125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Y65" i="1"/>
  <c r="BP62" i="1"/>
  <c r="BN62" i="1"/>
  <c r="Z62" i="1"/>
  <c r="Z64" i="1" s="1"/>
  <c r="BP71" i="1"/>
  <c r="BN71" i="1"/>
  <c r="Z71" i="1"/>
  <c r="BP74" i="1"/>
  <c r="BN74" i="1"/>
  <c r="Z74" i="1"/>
  <c r="Y76" i="1"/>
  <c r="Y82" i="1"/>
  <c r="BP78" i="1"/>
  <c r="BN78" i="1"/>
  <c r="Z78" i="1"/>
  <c r="Z81" i="1" s="1"/>
  <c r="Y81" i="1"/>
  <c r="BP85" i="1"/>
  <c r="BN85" i="1"/>
  <c r="Z85" i="1"/>
  <c r="D608" i="1"/>
  <c r="Y75" i="1"/>
  <c r="Y91" i="1"/>
  <c r="BP86" i="1"/>
  <c r="BN86" i="1"/>
  <c r="BP88" i="1"/>
  <c r="BN88" i="1"/>
  <c r="Z88" i="1"/>
  <c r="Z90" i="1" s="1"/>
  <c r="BP94" i="1"/>
  <c r="BN94" i="1"/>
  <c r="Z94" i="1"/>
  <c r="BP97" i="1"/>
  <c r="BN97" i="1"/>
  <c r="Z97" i="1"/>
  <c r="Y104" i="1"/>
  <c r="BP101" i="1"/>
  <c r="BN101" i="1"/>
  <c r="Z101" i="1"/>
  <c r="BP110" i="1"/>
  <c r="BN110" i="1"/>
  <c r="Z110" i="1"/>
  <c r="Y119" i="1"/>
  <c r="BP114" i="1"/>
  <c r="BN114" i="1"/>
  <c r="Z114" i="1"/>
  <c r="BP118" i="1"/>
  <c r="BN118" i="1"/>
  <c r="Z118" i="1"/>
  <c r="Y120" i="1"/>
  <c r="Y128" i="1"/>
  <c r="BP123" i="1"/>
  <c r="BN123" i="1"/>
  <c r="Z123" i="1"/>
  <c r="F608" i="1"/>
  <c r="BP127" i="1"/>
  <c r="BN127" i="1"/>
  <c r="Z127" i="1"/>
  <c r="Y129" i="1"/>
  <c r="BP132" i="1"/>
  <c r="BN132" i="1"/>
  <c r="Z132" i="1"/>
  <c r="BP135" i="1"/>
  <c r="BN135" i="1"/>
  <c r="Z135" i="1"/>
  <c r="Y137" i="1"/>
  <c r="Y147" i="1"/>
  <c r="BP139" i="1"/>
  <c r="BN139" i="1"/>
  <c r="Z139" i="1"/>
  <c r="BP144" i="1"/>
  <c r="BN144" i="1"/>
  <c r="Z144" i="1"/>
  <c r="Y151" i="1"/>
  <c r="BP161" i="1"/>
  <c r="BN161" i="1"/>
  <c r="Z161" i="1"/>
  <c r="Y163" i="1"/>
  <c r="Y168" i="1"/>
  <c r="BP165" i="1"/>
  <c r="BN165" i="1"/>
  <c r="Z165" i="1"/>
  <c r="Z167" i="1" s="1"/>
  <c r="BP178" i="1"/>
  <c r="BN178" i="1"/>
  <c r="Z178" i="1"/>
  <c r="Y182" i="1"/>
  <c r="BP186" i="1"/>
  <c r="BN186" i="1"/>
  <c r="Z186" i="1"/>
  <c r="BP196" i="1"/>
  <c r="BN196" i="1"/>
  <c r="Z196" i="1"/>
  <c r="BP200" i="1"/>
  <c r="BN200" i="1"/>
  <c r="Z200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Y316" i="1"/>
  <c r="U608" i="1"/>
  <c r="Y327" i="1"/>
  <c r="BP319" i="1"/>
  <c r="BN319" i="1"/>
  <c r="Z319" i="1"/>
  <c r="BP324" i="1"/>
  <c r="BN324" i="1"/>
  <c r="Z324" i="1"/>
  <c r="BP332" i="1"/>
  <c r="BN332" i="1"/>
  <c r="Z332" i="1"/>
  <c r="BP340" i="1"/>
  <c r="BN340" i="1"/>
  <c r="Z340" i="1"/>
  <c r="BP348" i="1"/>
  <c r="BN348" i="1"/>
  <c r="Z348" i="1"/>
  <c r="Y350" i="1"/>
  <c r="BP354" i="1"/>
  <c r="BN354" i="1"/>
  <c r="Z354" i="1"/>
  <c r="BP371" i="1"/>
  <c r="BN371" i="1"/>
  <c r="Z371" i="1"/>
  <c r="Z373" i="1" s="1"/>
  <c r="BP381" i="1"/>
  <c r="BN381" i="1"/>
  <c r="Z381" i="1"/>
  <c r="BP385" i="1"/>
  <c r="BN385" i="1"/>
  <c r="Z385" i="1"/>
  <c r="BP397" i="1"/>
  <c r="BN397" i="1"/>
  <c r="Z397" i="1"/>
  <c r="Y399" i="1"/>
  <c r="Y404" i="1"/>
  <c r="BP401" i="1"/>
  <c r="BN401" i="1"/>
  <c r="Z401" i="1"/>
  <c r="Z403" i="1" s="1"/>
  <c r="Y403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505" i="1"/>
  <c r="BN505" i="1"/>
  <c r="Z505" i="1"/>
  <c r="Y511" i="1"/>
  <c r="BP133" i="1"/>
  <c r="BN133" i="1"/>
  <c r="Z133" i="1"/>
  <c r="BP142" i="1"/>
  <c r="BN142" i="1"/>
  <c r="Z142" i="1"/>
  <c r="Y146" i="1"/>
  <c r="BP150" i="1"/>
  <c r="BN150" i="1"/>
  <c r="Z150" i="1"/>
  <c r="Y152" i="1"/>
  <c r="G608" i="1"/>
  <c r="Y158" i="1"/>
  <c r="BP155" i="1"/>
  <c r="BN155" i="1"/>
  <c r="Z155" i="1"/>
  <c r="Z157" i="1" s="1"/>
  <c r="BP172" i="1"/>
  <c r="BN172" i="1"/>
  <c r="Z172" i="1"/>
  <c r="Z174" i="1" s="1"/>
  <c r="BP180" i="1"/>
  <c r="BN180" i="1"/>
  <c r="Z180" i="1"/>
  <c r="BP194" i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Y279" i="1"/>
  <c r="BP289" i="1"/>
  <c r="BN289" i="1"/>
  <c r="Z289" i="1"/>
  <c r="Z291" i="1" s="1"/>
  <c r="BP298" i="1"/>
  <c r="BN298" i="1"/>
  <c r="Z298" i="1"/>
  <c r="Z300" i="1" s="1"/>
  <c r="T608" i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Z349" i="1" s="1"/>
  <c r="Y357" i="1"/>
  <c r="Y356" i="1"/>
  <c r="BP360" i="1"/>
  <c r="BN360" i="1"/>
  <c r="Z360" i="1"/>
  <c r="Z362" i="1" s="1"/>
  <c r="Y374" i="1"/>
  <c r="Y373" i="1"/>
  <c r="BP379" i="1"/>
  <c r="BN379" i="1"/>
  <c r="Z379" i="1"/>
  <c r="BP383" i="1"/>
  <c r="BN383" i="1"/>
  <c r="Z383" i="1"/>
  <c r="Z387" i="1" s="1"/>
  <c r="Y387" i="1"/>
  <c r="BP409" i="1"/>
  <c r="BN409" i="1"/>
  <c r="Z409" i="1"/>
  <c r="X608" i="1"/>
  <c r="BP477" i="1"/>
  <c r="BN477" i="1"/>
  <c r="Z477" i="1"/>
  <c r="Y481" i="1"/>
  <c r="Z492" i="1"/>
  <c r="BP490" i="1"/>
  <c r="BN490" i="1"/>
  <c r="Z490" i="1"/>
  <c r="Y492" i="1"/>
  <c r="BP509" i="1"/>
  <c r="BN509" i="1"/>
  <c r="Z509" i="1"/>
  <c r="Y516" i="1"/>
  <c r="BP513" i="1"/>
  <c r="BN513" i="1"/>
  <c r="Z513" i="1"/>
  <c r="BP521" i="1"/>
  <c r="BN521" i="1"/>
  <c r="Z521" i="1"/>
  <c r="BP529" i="1"/>
  <c r="BN529" i="1"/>
  <c r="Z529" i="1"/>
  <c r="Y531" i="1"/>
  <c r="BP534" i="1"/>
  <c r="BN534" i="1"/>
  <c r="Z534" i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H608" i="1"/>
  <c r="Y175" i="1"/>
  <c r="I608" i="1"/>
  <c r="Y201" i="1"/>
  <c r="K608" i="1"/>
  <c r="Y257" i="1"/>
  <c r="O608" i="1"/>
  <c r="Y280" i="1"/>
  <c r="Q608" i="1"/>
  <c r="Y292" i="1"/>
  <c r="R608" i="1"/>
  <c r="Y301" i="1"/>
  <c r="Y306" i="1"/>
  <c r="Y311" i="1"/>
  <c r="V608" i="1"/>
  <c r="Y368" i="1"/>
  <c r="W608" i="1"/>
  <c r="Y388" i="1"/>
  <c r="BP391" i="1"/>
  <c r="BN391" i="1"/>
  <c r="Z391" i="1"/>
  <c r="Z392" i="1" s="1"/>
  <c r="Y393" i="1"/>
  <c r="Y398" i="1"/>
  <c r="BP395" i="1"/>
  <c r="BN395" i="1"/>
  <c r="Z395" i="1"/>
  <c r="Z398" i="1" s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Y515" i="1"/>
  <c r="BP519" i="1"/>
  <c r="BN519" i="1"/>
  <c r="Z519" i="1"/>
  <c r="BP523" i="1"/>
  <c r="BN523" i="1"/>
  <c r="Z523" i="1"/>
  <c r="Y525" i="1"/>
  <c r="Y530" i="1"/>
  <c r="BP527" i="1"/>
  <c r="BN527" i="1"/>
  <c r="Z527" i="1"/>
  <c r="Z530" i="1" s="1"/>
  <c r="Y535" i="1"/>
  <c r="AA608" i="1"/>
  <c r="Y493" i="1"/>
  <c r="AC608" i="1"/>
  <c r="Y510" i="1"/>
  <c r="Y547" i="1"/>
  <c r="BP544" i="1"/>
  <c r="BN544" i="1"/>
  <c r="Z544" i="1"/>
  <c r="Z547" i="1" s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554" i="1" l="1"/>
  <c r="Z535" i="1"/>
  <c r="Z515" i="1"/>
  <c r="Z343" i="1"/>
  <c r="Z334" i="1"/>
  <c r="Z279" i="1"/>
  <c r="Z151" i="1"/>
  <c r="Z356" i="1"/>
  <c r="Z315" i="1"/>
  <c r="Z188" i="1"/>
  <c r="Z162" i="1"/>
  <c r="Z104" i="1"/>
  <c r="Z524" i="1"/>
  <c r="Z223" i="1"/>
  <c r="Z182" i="1"/>
  <c r="Z75" i="1"/>
  <c r="Z237" i="1"/>
  <c r="Z257" i="1"/>
  <c r="Z136" i="1"/>
  <c r="Z36" i="1"/>
  <c r="Z584" i="1"/>
  <c r="Z578" i="1"/>
  <c r="Z564" i="1"/>
  <c r="Z510" i="1"/>
  <c r="Z481" i="1"/>
  <c r="Z458" i="1"/>
  <c r="Z146" i="1"/>
  <c r="Z128" i="1"/>
  <c r="Z119" i="1"/>
  <c r="Y600" i="1"/>
  <c r="Z98" i="1"/>
  <c r="Z424" i="1"/>
  <c r="Z327" i="1"/>
  <c r="Z59" i="1"/>
  <c r="Z603" i="1" s="1"/>
  <c r="Y602" i="1"/>
  <c r="Y599" i="1"/>
  <c r="Y601" i="1" s="1"/>
  <c r="Z111" i="1"/>
  <c r="Y598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<sst xmlns="http://schemas.openxmlformats.org/spreadsheetml/2006/main" count="2494" uniqueCount="798">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</sst>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45570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0.41666666666666669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864</v>
      </c>
      <c r="Y53" s="387">
        <f t="shared" ref="Y53:Y58" si="6">IFERROR(IF(X53="",0,CEILING((X53/$H53),1)*$H53),"")</f>
        <v>864</v>
      </c>
      <c r="Z53" s="36">
        <f>IFERROR(IF(Y53=0,"",ROUNDUP(Y53/H53,0)*0.02175),"")</f>
        <v>1.7399999999999998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902.4</v>
      </c>
      <c r="BN53" s="64">
        <f t="shared" ref="BN53:BN58" si="8">IFERROR(Y53*I53/H53,"0")</f>
        <v>902.4</v>
      </c>
      <c r="BO53" s="64">
        <f t="shared" ref="BO53:BO58" si="9">IFERROR(1/J53*(X53/H53),"0")</f>
        <v>1.4285714285714284</v>
      </c>
      <c r="BP53" s="64">
        <f t="shared" ref="BP53:BP58" si="10">IFERROR(1/J53*(Y53/H53),"0")</f>
        <v>1.4285714285714284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80</v>
      </c>
      <c r="Y59" s="388">
        <f>IFERROR(Y53/H53,"0")+IFERROR(Y54/H54,"0")+IFERROR(Y55/H55,"0")+IFERROR(Y56/H56,"0")+IFERROR(Y57/H57,"0")+IFERROR(Y58/H58,"0")</f>
        <v>80</v>
      </c>
      <c r="Z59" s="388">
        <f>IFERROR(IF(Z53="",0,Z53),"0")+IFERROR(IF(Z54="",0,Z54),"0")+IFERROR(IF(Z55="",0,Z55),"0")+IFERROR(IF(Z56="",0,Z56),"0")+IFERROR(IF(Z57="",0,Z57),"0")+IFERROR(IF(Z58="",0,Z58),"0")</f>
        <v>1.7399999999999998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864</v>
      </c>
      <c r="Y60" s="388">
        <f>IFERROR(SUM(Y53:Y58),"0")</f>
        <v>864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604.79999999999995</v>
      </c>
      <c r="Y68" s="387">
        <f t="shared" ref="Y68:Y74" si="11">IFERROR(IF(X68="",0,CEILING((X68/$H68),1)*$H68),"")</f>
        <v>604.80000000000007</v>
      </c>
      <c r="Z68" s="36">
        <f>IFERROR(IF(Y68=0,"",ROUNDUP(Y68/H68,0)*0.02175),"")</f>
        <v>1.218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631.67999999999995</v>
      </c>
      <c r="BN68" s="64">
        <f t="shared" ref="BN68:BN74" si="13">IFERROR(Y68*I68/H68,"0")</f>
        <v>631.67999999999995</v>
      </c>
      <c r="BO68" s="64">
        <f t="shared" ref="BO68:BO74" si="14">IFERROR(1/J68*(X68/H68),"0")</f>
        <v>0.99999999999999978</v>
      </c>
      <c r="BP68" s="64">
        <f t="shared" ref="BP68:BP74" si="15">IFERROR(1/J68*(Y68/H68),"0")</f>
        <v>1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55.999999999999993</v>
      </c>
      <c r="Y75" s="388">
        <f>IFERROR(Y68/H68,"0")+IFERROR(Y69/H69,"0")+IFERROR(Y70/H70,"0")+IFERROR(Y71/H71,"0")+IFERROR(Y72/H72,"0")+IFERROR(Y73/H73,"0")+IFERROR(Y74/H74,"0")</f>
        <v>56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1.218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604.79999999999995</v>
      </c>
      <c r="Y76" s="388">
        <f>IFERROR(SUM(Y68:Y74),"0")</f>
        <v>604.80000000000007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259.2</v>
      </c>
      <c r="Y78" s="387">
        <f>IFERROR(IF(X78="",0,CEILING((X78/$H78),1)*$H78),"")</f>
        <v>259.20000000000005</v>
      </c>
      <c r="Z78" s="36">
        <f>IFERROR(IF(Y78=0,"",ROUNDUP(Y78/H78,0)*0.02175),"")</f>
        <v>0.52200000000000002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270.71999999999997</v>
      </c>
      <c r="BN78" s="64">
        <f>IFERROR(Y78*I78/H78,"0")</f>
        <v>270.72000000000003</v>
      </c>
      <c r="BO78" s="64">
        <f>IFERROR(1/J78*(X78/H78),"0")</f>
        <v>0.42857142857142849</v>
      </c>
      <c r="BP78" s="64">
        <f>IFERROR(1/J78*(Y78/H78),"0")</f>
        <v>0.4285714285714286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23.999999999999996</v>
      </c>
      <c r="Y81" s="388">
        <f>IFERROR(Y78/H78,"0")+IFERROR(Y79/H79,"0")+IFERROR(Y80/H80,"0")</f>
        <v>24.000000000000004</v>
      </c>
      <c r="Z81" s="388">
        <f>IFERROR(IF(Z78="",0,Z78),"0")+IFERROR(IF(Z79="",0,Z79),"0")+IFERROR(IF(Z80="",0,Z80),"0")</f>
        <v>0.52200000000000002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259.2</v>
      </c>
      <c r="Y82" s="388">
        <f>IFERROR(SUM(Y78:Y80),"0")</f>
        <v>259.20000000000005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187.2</v>
      </c>
      <c r="Y101" s="387">
        <f>IFERROR(IF(X101="",0,CEILING((X101/$H101),1)*$H101),"")</f>
        <v>187.2</v>
      </c>
      <c r="Z101" s="36">
        <f>IFERROR(IF(Y101=0,"",ROUNDUP(Y101/H101,0)*0.02175),"")</f>
        <v>0.52200000000000002</v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198.72</v>
      </c>
      <c r="BN101" s="64">
        <f>IFERROR(Y101*I101/H101,"0")</f>
        <v>198.72</v>
      </c>
      <c r="BO101" s="64">
        <f>IFERROR(1/J101*(X101/H101),"0")</f>
        <v>0.42857142857142855</v>
      </c>
      <c r="BP101" s="64">
        <f>IFERROR(1/J101*(Y101/H101),"0")</f>
        <v>0.42857142857142855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24</v>
      </c>
      <c r="Y104" s="388">
        <f>IFERROR(Y101/H101,"0")+IFERROR(Y102/H102,"0")+IFERROR(Y103/H103,"0")</f>
        <v>24</v>
      </c>
      <c r="Z104" s="388">
        <f>IFERROR(IF(Z101="",0,Z101),"0")+IFERROR(IF(Z102="",0,Z102),"0")+IFERROR(IF(Z103="",0,Z103),"0")</f>
        <v>0.52200000000000002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187.2</v>
      </c>
      <c r="Y105" s="388">
        <f>IFERROR(SUM(Y101:Y103),"0")</f>
        <v>187.2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324</v>
      </c>
      <c r="Y114" s="387">
        <f>IFERROR(IF(X114="",0,CEILING((X114/$H114),1)*$H114),"")</f>
        <v>324</v>
      </c>
      <c r="Z114" s="36">
        <f>IFERROR(IF(Y114=0,"",ROUNDUP(Y114/H114,0)*0.02175),"")</f>
        <v>0.86999999999999988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346.56</v>
      </c>
      <c r="BN114" s="64">
        <f>IFERROR(Y114*I114/H114,"0")</f>
        <v>346.56</v>
      </c>
      <c r="BO114" s="64">
        <f>IFERROR(1/J114*(X114/H114),"0")</f>
        <v>0.71428571428571419</v>
      </c>
      <c r="BP114" s="64">
        <f>IFERROR(1/J114*(Y114/H114),"0")</f>
        <v>0.71428571428571419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64.8</v>
      </c>
      <c r="Y116" s="387">
        <f>IFERROR(IF(X116="",0,CEILING((X116/$H116),1)*$H116),"")</f>
        <v>64.800000000000011</v>
      </c>
      <c r="Z116" s="36">
        <f>IFERROR(IF(Y116=0,"",ROUNDUP(Y116/H116,0)*0.00753),"")</f>
        <v>0.18071999999999999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71.327999999999989</v>
      </c>
      <c r="BN116" s="64">
        <f>IFERROR(Y116*I116/H116,"0")</f>
        <v>71.328000000000003</v>
      </c>
      <c r="BO116" s="64">
        <f>IFERROR(1/J116*(X116/H116),"0")</f>
        <v>0.15384615384615383</v>
      </c>
      <c r="BP116" s="64">
        <f>IFERROR(1/J116*(Y116/H116),"0")</f>
        <v>0.15384615384615385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64</v>
      </c>
      <c r="Y119" s="388">
        <f>IFERROR(Y114/H114,"0")+IFERROR(Y115/H115,"0")+IFERROR(Y116/H116,"0")+IFERROR(Y117/H117,"0")+IFERROR(Y118/H118,"0")</f>
        <v>64</v>
      </c>
      <c r="Z119" s="388">
        <f>IFERROR(IF(Z114="",0,Z114),"0")+IFERROR(IF(Z115="",0,Z115),"0")+IFERROR(IF(Z116="",0,Z116),"0")+IFERROR(IF(Z117="",0,Z117),"0")+IFERROR(IF(Z118="",0,Z118),"0")</f>
        <v>1.0507199999999999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388.8</v>
      </c>
      <c r="Y120" s="388">
        <f>IFERROR(SUM(Y114:Y118),"0")</f>
        <v>388.8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777.6</v>
      </c>
      <c r="Y123" s="387">
        <f>IFERROR(IF(X123="",0,CEILING((X123/$H123),1)*$H123),"")</f>
        <v>777.6</v>
      </c>
      <c r="Z123" s="36">
        <f>IFERROR(IF(Y123=0,"",ROUNDUP(Y123/H123,0)*0.02175),"")</f>
        <v>1.5659999999999998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812.15999999999985</v>
      </c>
      <c r="BN123" s="64">
        <f>IFERROR(Y123*I123/H123,"0")</f>
        <v>812.15999999999985</v>
      </c>
      <c r="BO123" s="64">
        <f>IFERROR(1/J123*(X123/H123),"0")</f>
        <v>1.2857142857142856</v>
      </c>
      <c r="BP123" s="64">
        <f>IFERROR(1/J123*(Y123/H123),"0")</f>
        <v>1.2857142857142856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72</v>
      </c>
      <c r="Y128" s="388">
        <f>IFERROR(Y123/H123,"0")+IFERROR(Y124/H124,"0")+IFERROR(Y125/H125,"0")+IFERROR(Y126/H126,"0")+IFERROR(Y127/H127,"0")</f>
        <v>72</v>
      </c>
      <c r="Z128" s="388">
        <f>IFERROR(IF(Z123="",0,Z123),"0")+IFERROR(IF(Z124="",0,Z124),"0")+IFERROR(IF(Z125="",0,Z125),"0")+IFERROR(IF(Z126="",0,Z126),"0")+IFERROR(IF(Z127="",0,Z127),"0")</f>
        <v>1.5659999999999998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777.6</v>
      </c>
      <c r="Y129" s="388">
        <f>IFERROR(SUM(Y123:Y127),"0")</f>
        <v>777.6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453.6</v>
      </c>
      <c r="Y139" s="387">
        <f t="shared" ref="Y139:Y145" si="21">IFERROR(IF(X139="",0,CEILING((X139/$H139),1)*$H139),"")</f>
        <v>453.59999999999997</v>
      </c>
      <c r="Z139" s="36">
        <f>IFERROR(IF(Y139=0,"",ROUNDUP(Y139/H139,0)*0.02175),"")</f>
        <v>1.218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484.84800000000001</v>
      </c>
      <c r="BN139" s="64">
        <f t="shared" ref="BN139:BN145" si="23">IFERROR(Y139*I139/H139,"0")</f>
        <v>484.84799999999996</v>
      </c>
      <c r="BO139" s="64">
        <f t="shared" ref="BO139:BO145" si="24">IFERROR(1/J139*(X139/H139),"0")</f>
        <v>1</v>
      </c>
      <c r="BP139" s="64">
        <f t="shared" ref="BP139:BP145" si="25">IFERROR(1/J139*(Y139/H139),"0")</f>
        <v>1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97.2</v>
      </c>
      <c r="Y143" s="387">
        <f t="shared" si="21"/>
        <v>97.2</v>
      </c>
      <c r="Z143" s="36">
        <f>IFERROR(IF(Y143=0,"",ROUNDUP(Y143/H143,0)*0.00753),"")</f>
        <v>0.27107999999999999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106.99199999999999</v>
      </c>
      <c r="BN143" s="64">
        <f t="shared" si="23"/>
        <v>106.99199999999999</v>
      </c>
      <c r="BO143" s="64">
        <f t="shared" si="24"/>
        <v>0.23076923076923075</v>
      </c>
      <c r="BP143" s="64">
        <f t="shared" si="25"/>
        <v>0.23076923076923075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92</v>
      </c>
      <c r="Y146" s="388">
        <f>IFERROR(Y139/H139,"0")+IFERROR(Y140/H140,"0")+IFERROR(Y141/H141,"0")+IFERROR(Y142/H142,"0")+IFERROR(Y143/H143,"0")+IFERROR(Y144/H144,"0")+IFERROR(Y145/H145,"0")</f>
        <v>92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1.48908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550.80000000000007</v>
      </c>
      <c r="Y147" s="388">
        <f>IFERROR(SUM(Y139:Y145),"0")</f>
        <v>550.79999999999995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179.2</v>
      </c>
      <c r="Y171" s="387">
        <f>IFERROR(IF(X171="",0,CEILING((X171/$H171),1)*$H171),"")</f>
        <v>179.2</v>
      </c>
      <c r="Z171" s="36">
        <f>IFERROR(IF(Y171=0,"",ROUNDUP(Y171/H171,0)*0.02175),"")</f>
        <v>0.34799999999999998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186.88000000000002</v>
      </c>
      <c r="BN171" s="64">
        <f>IFERROR(Y171*I171/H171,"0")</f>
        <v>186.88000000000002</v>
      </c>
      <c r="BO171" s="64">
        <f>IFERROR(1/J171*(X171/H171),"0")</f>
        <v>0.2857142857142857</v>
      </c>
      <c r="BP171" s="64">
        <f>IFERROR(1/J171*(Y171/H171),"0")</f>
        <v>0.2857142857142857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16</v>
      </c>
      <c r="Y174" s="388">
        <f>IFERROR(Y171/H171,"0")+IFERROR(Y172/H172,"0")+IFERROR(Y173/H173,"0")</f>
        <v>16</v>
      </c>
      <c r="Z174" s="388">
        <f>IFERROR(IF(Z171="",0,Z171),"0")+IFERROR(IF(Z172="",0,Z172),"0")+IFERROR(IF(Z173="",0,Z173),"0")</f>
        <v>0.34799999999999998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179.2</v>
      </c>
      <c r="Y175" s="388">
        <f>IFERROR(SUM(Y171:Y173),"0")</f>
        <v>179.2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268.8</v>
      </c>
      <c r="Y185" s="387">
        <f>IFERROR(IF(X185="",0,CEILING((X185/$H185),1)*$H185),"")</f>
        <v>268.8</v>
      </c>
      <c r="Z185" s="36">
        <f>IFERROR(IF(Y185=0,"",ROUNDUP(Y185/H185,0)*0.02175),"")</f>
        <v>0.69599999999999995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286.84800000000001</v>
      </c>
      <c r="BN185" s="64">
        <f>IFERROR(Y185*I185/H185,"0")</f>
        <v>286.84800000000001</v>
      </c>
      <c r="BO185" s="64">
        <f>IFERROR(1/J185*(X185/H185),"0")</f>
        <v>0.5714285714285714</v>
      </c>
      <c r="BP185" s="64">
        <f>IFERROR(1/J185*(Y185/H185),"0")</f>
        <v>0.5714285714285714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32</v>
      </c>
      <c r="Y188" s="388">
        <f>IFERROR(Y185/H185,"0")+IFERROR(Y186/H186,"0")+IFERROR(Y187/H187,"0")</f>
        <v>32</v>
      </c>
      <c r="Z188" s="388">
        <f>IFERROR(IF(Z185="",0,Z185),"0")+IFERROR(IF(Z186="",0,Z186),"0")+IFERROR(IF(Z187="",0,Z187),"0")</f>
        <v>0.69599999999999995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268.8</v>
      </c>
      <c r="Y189" s="388">
        <f>IFERROR(SUM(Y185:Y187),"0")</f>
        <v>268.8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302.39999999999998</v>
      </c>
      <c r="Y195" s="387">
        <f t="shared" si="26"/>
        <v>302.40000000000003</v>
      </c>
      <c r="Z195" s="36">
        <f>IFERROR(IF(Y195=0,"",ROUNDUP(Y195/H195,0)*0.00753),"")</f>
        <v>0.54215999999999998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316.79999999999995</v>
      </c>
      <c r="BN195" s="64">
        <f t="shared" si="28"/>
        <v>316.8</v>
      </c>
      <c r="BO195" s="64">
        <f t="shared" si="29"/>
        <v>0.46153846153846145</v>
      </c>
      <c r="BP195" s="64">
        <f t="shared" si="30"/>
        <v>0.46153846153846151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113.4</v>
      </c>
      <c r="Y196" s="387">
        <f t="shared" si="26"/>
        <v>113.4</v>
      </c>
      <c r="Z196" s="36">
        <f>IFERROR(IF(Y196=0,"",ROUNDUP(Y196/H196,0)*0.00502),"")</f>
        <v>0.27107999999999999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120.42</v>
      </c>
      <c r="BN196" s="64">
        <f t="shared" si="28"/>
        <v>120.42</v>
      </c>
      <c r="BO196" s="64">
        <f t="shared" si="29"/>
        <v>0.23076923076923078</v>
      </c>
      <c r="BP196" s="64">
        <f t="shared" si="30"/>
        <v>0.23076923076923078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415.8</v>
      </c>
      <c r="Y198" s="387">
        <f t="shared" si="26"/>
        <v>415.8</v>
      </c>
      <c r="Z198" s="36">
        <f>IFERROR(IF(Y198=0,"",ROUNDUP(Y198/H198,0)*0.00502),"")</f>
        <v>0.99396000000000007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435.6</v>
      </c>
      <c r="BN198" s="64">
        <f t="shared" si="28"/>
        <v>435.6</v>
      </c>
      <c r="BO198" s="64">
        <f t="shared" si="29"/>
        <v>0.84615384615384626</v>
      </c>
      <c r="BP198" s="64">
        <f t="shared" si="30"/>
        <v>0.84615384615384626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324</v>
      </c>
      <c r="Y201" s="388">
        <f>IFERROR(Y193/H193,"0")+IFERROR(Y194/H194,"0")+IFERROR(Y195/H195,"0")+IFERROR(Y196/H196,"0")+IFERROR(Y197/H197,"0")+IFERROR(Y198/H198,"0")+IFERROR(Y199/H199,"0")+IFERROR(Y200/H200,"0")</f>
        <v>324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1.8071999999999999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831.59999999999991</v>
      </c>
      <c r="Y202" s="388">
        <f>IFERROR(SUM(Y193:Y200),"0")</f>
        <v>831.60000000000014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453.6</v>
      </c>
      <c r="Y215" s="387">
        <f t="shared" ref="Y215:Y222" si="31">IFERROR(IF(X215="",0,CEILING((X215/$H215),1)*$H215),"")</f>
        <v>453.6</v>
      </c>
      <c r="Z215" s="36">
        <f>IFERROR(IF(Y215=0,"",ROUNDUP(Y215/H215,0)*0.00937),"")</f>
        <v>0.78708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471.24</v>
      </c>
      <c r="BN215" s="64">
        <f t="shared" ref="BN215:BN222" si="33">IFERROR(Y215*I215/H215,"0")</f>
        <v>471.24</v>
      </c>
      <c r="BO215" s="64">
        <f t="shared" ref="BO215:BO222" si="34">IFERROR(1/J215*(X215/H215),"0")</f>
        <v>0.7</v>
      </c>
      <c r="BP215" s="64">
        <f t="shared" ref="BP215:BP222" si="35">IFERROR(1/J215*(Y215/H215),"0")</f>
        <v>0.7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84</v>
      </c>
      <c r="Y223" s="388">
        <f>IFERROR(Y215/H215,"0")+IFERROR(Y216/H216,"0")+IFERROR(Y217/H217,"0")+IFERROR(Y218/H218,"0")+IFERROR(Y219/H219,"0")+IFERROR(Y220/H220,"0")+IFERROR(Y221/H221,"0")+IFERROR(Y222/H222,"0")</f>
        <v>84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0.78708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453.6</v>
      </c>
      <c r="Y224" s="388">
        <f>IFERROR(SUM(Y215:Y222),"0")</f>
        <v>453.6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1322.4</v>
      </c>
      <c r="Y229" s="387">
        <f t="shared" si="36"/>
        <v>1322.3999999999999</v>
      </c>
      <c r="Z229" s="36">
        <f>IFERROR(IF(Y229=0,"",ROUNDUP(Y229/H229,0)*0.02175),"")</f>
        <v>3.3059999999999996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1408.1279999999999</v>
      </c>
      <c r="BN229" s="64">
        <f t="shared" si="38"/>
        <v>1408.1279999999997</v>
      </c>
      <c r="BO229" s="64">
        <f t="shared" si="39"/>
        <v>2.7142857142857149</v>
      </c>
      <c r="BP229" s="64">
        <f t="shared" si="40"/>
        <v>2.714285714285714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144</v>
      </c>
      <c r="Y232" s="387">
        <f t="shared" si="36"/>
        <v>144</v>
      </c>
      <c r="Z232" s="36">
        <f t="shared" si="41"/>
        <v>0.45180000000000003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160.32000000000002</v>
      </c>
      <c r="BN232" s="64">
        <f t="shared" si="38"/>
        <v>160.32000000000002</v>
      </c>
      <c r="BO232" s="64">
        <f t="shared" si="39"/>
        <v>0.38461538461538458</v>
      </c>
      <c r="BP232" s="64">
        <f t="shared" si="40"/>
        <v>0.38461538461538458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144</v>
      </c>
      <c r="Y233" s="387">
        <f t="shared" si="36"/>
        <v>144</v>
      </c>
      <c r="Z233" s="36">
        <f t="shared" si="41"/>
        <v>0.45180000000000003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160.32000000000002</v>
      </c>
      <c r="BN233" s="64">
        <f t="shared" si="38"/>
        <v>160.32000000000002</v>
      </c>
      <c r="BO233" s="64">
        <f t="shared" si="39"/>
        <v>0.38461538461538458</v>
      </c>
      <c r="BP233" s="64">
        <f t="shared" si="40"/>
        <v>0.38461538461538458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272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272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4.2096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1610.4</v>
      </c>
      <c r="Y238" s="388">
        <f>IFERROR(SUM(Y226:Y236),"0")</f>
        <v>1610.3999999999999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28.8</v>
      </c>
      <c r="Y243" s="387">
        <f>IFERROR(IF(X243="",0,CEILING((X243/$H243),1)*$H243),"")</f>
        <v>28.799999999999997</v>
      </c>
      <c r="Z243" s="36">
        <f>IFERROR(IF(Y243=0,"",ROUNDUP(Y243/H243,0)*0.00753),"")</f>
        <v>9.0359999999999996E-2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32.064000000000007</v>
      </c>
      <c r="BN243" s="64">
        <f>IFERROR(Y243*I243/H243,"0")</f>
        <v>32.064</v>
      </c>
      <c r="BO243" s="64">
        <f>IFERROR(1/J243*(X243/H243),"0")</f>
        <v>7.6923076923076927E-2</v>
      </c>
      <c r="BP243" s="64">
        <f>IFERROR(1/J243*(Y243/H243),"0")</f>
        <v>7.6923076923076927E-2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28.8</v>
      </c>
      <c r="Y244" s="387">
        <f>IFERROR(IF(X244="",0,CEILING((X244/$H244),1)*$H244),"")</f>
        <v>28.799999999999997</v>
      </c>
      <c r="Z244" s="36">
        <f>IFERROR(IF(Y244=0,"",ROUNDUP(Y244/H244,0)*0.00753),"")</f>
        <v>9.0359999999999996E-2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32.064000000000007</v>
      </c>
      <c r="BN244" s="64">
        <f>IFERROR(Y244*I244/H244,"0")</f>
        <v>32.064</v>
      </c>
      <c r="BO244" s="64">
        <f>IFERROR(1/J244*(X244/H244),"0")</f>
        <v>7.6923076923076927E-2</v>
      </c>
      <c r="BP244" s="64">
        <f>IFERROR(1/J244*(Y244/H244),"0")</f>
        <v>7.6923076923076927E-2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24</v>
      </c>
      <c r="Y245" s="388">
        <f>IFERROR(Y240/H240,"0")+IFERROR(Y241/H241,"0")+IFERROR(Y242/H242,"0")+IFERROR(Y243/H243,"0")+IFERROR(Y244/H244,"0")</f>
        <v>24</v>
      </c>
      <c r="Z245" s="388">
        <f>IFERROR(IF(Z240="",0,Z240),"0")+IFERROR(IF(Z241="",0,Z241),"0")+IFERROR(IF(Z242="",0,Z242),"0")+IFERROR(IF(Z243="",0,Z243),"0")+IFERROR(IF(Z244="",0,Z244),"0")</f>
        <v>0.18071999999999999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57.6</v>
      </c>
      <c r="Y246" s="388">
        <f>IFERROR(SUM(Y240:Y244),"0")</f>
        <v>57.599999999999994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432</v>
      </c>
      <c r="Y297" s="387">
        <f>IFERROR(IF(X297="",0,CEILING((X297/$H297),1)*$H297),"")</f>
        <v>432</v>
      </c>
      <c r="Z297" s="36">
        <f>IFERROR(IF(Y297=0,"",ROUNDUP(Y297/H297,0)*0.00753),"")</f>
        <v>1.3553999999999999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480.96000000000004</v>
      </c>
      <c r="BN297" s="64">
        <f>IFERROR(Y297*I297/H297,"0")</f>
        <v>480.96000000000004</v>
      </c>
      <c r="BO297" s="64">
        <f>IFERROR(1/J297*(X297/H297),"0")</f>
        <v>1.1538461538461537</v>
      </c>
      <c r="BP297" s="64">
        <f>IFERROR(1/J297*(Y297/H297),"0")</f>
        <v>1.1538461538461537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604.79999999999995</v>
      </c>
      <c r="Y298" s="387">
        <f>IFERROR(IF(X298="",0,CEILING((X298/$H298),1)*$H298),"")</f>
        <v>604.79999999999995</v>
      </c>
      <c r="Z298" s="36">
        <f>IFERROR(IF(Y298=0,"",ROUNDUP(Y298/H298,0)*0.00753),"")</f>
        <v>1.8975600000000001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655.20000000000005</v>
      </c>
      <c r="BN298" s="64">
        <f>IFERROR(Y298*I298/H298,"0")</f>
        <v>655.20000000000005</v>
      </c>
      <c r="BO298" s="64">
        <f>IFERROR(1/J298*(X298/H298),"0")</f>
        <v>1.6153846153846154</v>
      </c>
      <c r="BP298" s="64">
        <f>IFERROR(1/J298*(Y298/H298),"0")</f>
        <v>1.6153846153846154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432</v>
      </c>
      <c r="Y300" s="388">
        <f>IFERROR(Y295/H295,"0")+IFERROR(Y296/H296,"0")+IFERROR(Y297/H297,"0")+IFERROR(Y298/H298,"0")+IFERROR(Y299/H299,"0")</f>
        <v>432</v>
      </c>
      <c r="Z300" s="388">
        <f>IFERROR(IF(Z295="",0,Z295),"0")+IFERROR(IF(Z296="",0,Z296),"0")+IFERROR(IF(Z297="",0,Z297),"0")+IFERROR(IF(Z298="",0,Z298),"0")+IFERROR(IF(Z299="",0,Z299),"0")</f>
        <v>3.2529599999999999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1036.8</v>
      </c>
      <c r="Y301" s="388">
        <f>IFERROR(SUM(Y295:Y299),"0")</f>
        <v>1036.8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268.8</v>
      </c>
      <c r="Y346" s="387">
        <f>IFERROR(IF(X346="",0,CEILING((X346/$H346),1)*$H346),"")</f>
        <v>268.8</v>
      </c>
      <c r="Z346" s="36">
        <f>IFERROR(IF(Y346=0,"",ROUNDUP(Y346/H346,0)*0.02175),"")</f>
        <v>0.69599999999999995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286.84800000000001</v>
      </c>
      <c r="BN346" s="64">
        <f>IFERROR(Y346*I346/H346,"0")</f>
        <v>286.84800000000001</v>
      </c>
      <c r="BO346" s="64">
        <f>IFERROR(1/J346*(X346/H346),"0")</f>
        <v>0.5714285714285714</v>
      </c>
      <c r="BP346" s="64">
        <f>IFERROR(1/J346*(Y346/H346),"0")</f>
        <v>0.5714285714285714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312</v>
      </c>
      <c r="Y347" s="387">
        <f>IFERROR(IF(X347="",0,CEILING((X347/$H347),1)*$H347),"")</f>
        <v>312</v>
      </c>
      <c r="Z347" s="36">
        <f>IFERROR(IF(Y347=0,"",ROUNDUP(Y347/H347,0)*0.02175),"")</f>
        <v>0.86999999999999988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334.56000000000006</v>
      </c>
      <c r="BN347" s="64">
        <f>IFERROR(Y347*I347/H347,"0")</f>
        <v>334.56000000000006</v>
      </c>
      <c r="BO347" s="64">
        <f>IFERROR(1/J347*(X347/H347),"0")</f>
        <v>0.71428571428571419</v>
      </c>
      <c r="BP347" s="64">
        <f>IFERROR(1/J347*(Y347/H347),"0")</f>
        <v>0.71428571428571419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201.6</v>
      </c>
      <c r="Y348" s="387">
        <f>IFERROR(IF(X348="",0,CEILING((X348/$H348),1)*$H348),"")</f>
        <v>201.60000000000002</v>
      </c>
      <c r="Z348" s="36">
        <f>IFERROR(IF(Y348=0,"",ROUNDUP(Y348/H348,0)*0.02175),"")</f>
        <v>0.52200000000000002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215.136</v>
      </c>
      <c r="BN348" s="64">
        <f>IFERROR(Y348*I348/H348,"0")</f>
        <v>215.13600000000002</v>
      </c>
      <c r="BO348" s="64">
        <f>IFERROR(1/J348*(X348/H348),"0")</f>
        <v>0.42857142857142855</v>
      </c>
      <c r="BP348" s="64">
        <f>IFERROR(1/J348*(Y348/H348),"0")</f>
        <v>0.42857142857142855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96</v>
      </c>
      <c r="Y349" s="388">
        <f>IFERROR(Y346/H346,"0")+IFERROR(Y347/H347,"0")+IFERROR(Y348/H348,"0")</f>
        <v>96</v>
      </c>
      <c r="Z349" s="388">
        <f>IFERROR(IF(Z346="",0,Z346),"0")+IFERROR(IF(Z347="",0,Z347),"0")+IFERROR(IF(Z348="",0,Z348),"0")</f>
        <v>2.0880000000000001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782.4</v>
      </c>
      <c r="Y350" s="388">
        <f>IFERROR(SUM(Y346:Y348),"0")</f>
        <v>782.4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64.8</v>
      </c>
      <c r="Y370" s="387">
        <f>IFERROR(IF(X370="",0,CEILING((X370/$H370),1)*$H370),"")</f>
        <v>64.8</v>
      </c>
      <c r="Z370" s="36">
        <f>IFERROR(IF(Y370=0,"",ROUNDUP(Y370/H370,0)*0.02175),"")</f>
        <v>0.17399999999999999</v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69.311999999999998</v>
      </c>
      <c r="BN370" s="64">
        <f>IFERROR(Y370*I370/H370,"0")</f>
        <v>69.311999999999998</v>
      </c>
      <c r="BO370" s="64">
        <f>IFERROR(1/J370*(X370/H370),"0")</f>
        <v>0.14285714285714285</v>
      </c>
      <c r="BP370" s="64">
        <f>IFERROR(1/J370*(Y370/H370),"0")</f>
        <v>0.14285714285714285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8</v>
      </c>
      <c r="Y373" s="388">
        <f>IFERROR(Y370/H370,"0")+IFERROR(Y371/H371,"0")+IFERROR(Y372/H372,"0")</f>
        <v>8</v>
      </c>
      <c r="Z373" s="388">
        <f>IFERROR(IF(Z370="",0,Z370),"0")+IFERROR(IF(Z371="",0,Z371),"0")+IFERROR(IF(Z372="",0,Z372),"0")</f>
        <v>0.17399999999999999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64.8</v>
      </c>
      <c r="Y374" s="388">
        <f>IFERROR(SUM(Y370:Y372),"0")</f>
        <v>64.8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480</v>
      </c>
      <c r="Y379" s="387">
        <f t="shared" si="67"/>
        <v>480</v>
      </c>
      <c r="Z379" s="36">
        <f>IFERROR(IF(Y379=0,"",ROUNDUP(Y379/H379,0)*0.02175),"")</f>
        <v>0.69599999999999995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495.36</v>
      </c>
      <c r="BN379" s="64">
        <f t="shared" si="69"/>
        <v>495.36</v>
      </c>
      <c r="BO379" s="64">
        <f t="shared" si="70"/>
        <v>0.66666666666666663</v>
      </c>
      <c r="BP379" s="64">
        <f t="shared" si="71"/>
        <v>0.66666666666666663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480</v>
      </c>
      <c r="Y380" s="387">
        <f t="shared" si="67"/>
        <v>480</v>
      </c>
      <c r="Z380" s="36">
        <f>IFERROR(IF(Y380=0,"",ROUNDUP(Y380/H380,0)*0.02039),"")</f>
        <v>0.65247999999999995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495.36</v>
      </c>
      <c r="BN380" s="64">
        <f t="shared" si="69"/>
        <v>495.36</v>
      </c>
      <c r="BO380" s="64">
        <f t="shared" si="70"/>
        <v>0.66666666666666663</v>
      </c>
      <c r="BP380" s="64">
        <f t="shared" si="71"/>
        <v>0.66666666666666663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960</v>
      </c>
      <c r="Y382" s="387">
        <f t="shared" si="67"/>
        <v>960</v>
      </c>
      <c r="Z382" s="36">
        <f>IFERROR(IF(Y382=0,"",ROUNDUP(Y382/H382,0)*0.02039),"")</f>
        <v>1.3049599999999999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990.72</v>
      </c>
      <c r="BN382" s="64">
        <f t="shared" si="69"/>
        <v>990.72</v>
      </c>
      <c r="BO382" s="64">
        <f t="shared" si="70"/>
        <v>1.3333333333333333</v>
      </c>
      <c r="BP382" s="64">
        <f t="shared" si="71"/>
        <v>1.3333333333333333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128</v>
      </c>
      <c r="Y387" s="388">
        <f>IFERROR(Y378/H378,"0")+IFERROR(Y379/H379,"0")+IFERROR(Y380/H380,"0")+IFERROR(Y381/H381,"0")+IFERROR(Y382/H382,"0")+IFERROR(Y383/H383,"0")+IFERROR(Y384/H384,"0")+IFERROR(Y385/H385,"0")+IFERROR(Y386/H386,"0")</f>
        <v>128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2.6534399999999998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1920</v>
      </c>
      <c r="Y388" s="388">
        <f>IFERROR(SUM(Y378:Y386),"0")</f>
        <v>1920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480</v>
      </c>
      <c r="Y390" s="387">
        <f>IFERROR(IF(X390="",0,CEILING((X390/$H390),1)*$H390),"")</f>
        <v>480</v>
      </c>
      <c r="Z390" s="36">
        <f>IFERROR(IF(Y390=0,"",ROUNDUP(Y390/H390,0)*0.02175),"")</f>
        <v>0.69599999999999995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495.36</v>
      </c>
      <c r="BN390" s="64">
        <f>IFERROR(Y390*I390/H390,"0")</f>
        <v>495.36</v>
      </c>
      <c r="BO390" s="64">
        <f>IFERROR(1/J390*(X390/H390),"0")</f>
        <v>0.66666666666666663</v>
      </c>
      <c r="BP390" s="64">
        <f>IFERROR(1/J390*(Y390/H390),"0")</f>
        <v>0.66666666666666663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32</v>
      </c>
      <c r="Y392" s="388">
        <f>IFERROR(Y390/H390,"0")+IFERROR(Y391/H391,"0")</f>
        <v>32</v>
      </c>
      <c r="Z392" s="388">
        <f>IFERROR(IF(Z390="",0,Z390),"0")+IFERROR(IF(Z391="",0,Z391),"0")</f>
        <v>0.69599999999999995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480</v>
      </c>
      <c r="Y393" s="388">
        <f>IFERROR(SUM(Y390:Y391),"0")</f>
        <v>480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187.2</v>
      </c>
      <c r="Y402" s="387">
        <f>IFERROR(IF(X402="",0,CEILING((X402/$H402),1)*$H402),"")</f>
        <v>187.2</v>
      </c>
      <c r="Z402" s="36">
        <f>IFERROR(IF(Y402=0,"",ROUNDUP(Y402/H402,0)*0.02175),"")</f>
        <v>0.52200000000000002</v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200.73600000000002</v>
      </c>
      <c r="BN402" s="64">
        <f>IFERROR(Y402*I402/H402,"0")</f>
        <v>200.73600000000002</v>
      </c>
      <c r="BO402" s="64">
        <f>IFERROR(1/J402*(X402/H402),"0")</f>
        <v>0.42857142857142855</v>
      </c>
      <c r="BP402" s="64">
        <f>IFERROR(1/J402*(Y402/H402),"0")</f>
        <v>0.42857142857142855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24</v>
      </c>
      <c r="Y403" s="388">
        <f>IFERROR(Y401/H401,"0")+IFERROR(Y402/H402,"0")</f>
        <v>24</v>
      </c>
      <c r="Z403" s="388">
        <f>IFERROR(IF(Z401="",0,Z401),"0")+IFERROR(IF(Z402="",0,Z402),"0")</f>
        <v>0.52200000000000002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187.2</v>
      </c>
      <c r="Y404" s="388">
        <f>IFERROR(SUM(Y401:Y402),"0")</f>
        <v>187.2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486</v>
      </c>
      <c r="Y408" s="387">
        <f>IFERROR(IF(X408="",0,CEILING((X408/$H408),1)*$H408),"")</f>
        <v>486.00000000000006</v>
      </c>
      <c r="Z408" s="36">
        <f>IFERROR(IF(Y408=0,"",ROUNDUP(Y408/H408,0)*0.02175),"")</f>
        <v>0.9787499999999999</v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507.59999999999997</v>
      </c>
      <c r="BN408" s="64">
        <f>IFERROR(Y408*I408/H408,"0")</f>
        <v>507.59999999999997</v>
      </c>
      <c r="BO408" s="64">
        <f>IFERROR(1/J408*(X408/H408),"0")</f>
        <v>0.80357142857142849</v>
      </c>
      <c r="BP408" s="64">
        <f>IFERROR(1/J408*(Y408/H408),"0")</f>
        <v>0.80357142857142849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45</v>
      </c>
      <c r="Y411" s="388">
        <f>IFERROR(Y407/H407,"0")+IFERROR(Y408/H408,"0")+IFERROR(Y409/H409,"0")+IFERROR(Y410/H410,"0")</f>
        <v>45</v>
      </c>
      <c r="Z411" s="388">
        <f>IFERROR(IF(Z407="",0,Z407),"0")+IFERROR(IF(Z408="",0,Z408),"0")+IFERROR(IF(Z409="",0,Z409),"0")+IFERROR(IF(Z410="",0,Z410),"0")</f>
        <v>0.9787499999999999</v>
      </c>
      <c r="AA411" s="389"/>
      <c r="AB411" s="389"/>
      <c r="AC411" s="389"/>
    </row>
    <row r="412" spans="1:68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486</v>
      </c>
      <c r="Y412" s="388">
        <f>IFERROR(SUM(Y407:Y410),"0")</f>
        <v>486.00000000000006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374.4</v>
      </c>
      <c r="Y419" s="387">
        <f>IFERROR(IF(X419="",0,CEILING((X419/$H419),1)*$H419),"")</f>
        <v>374.4</v>
      </c>
      <c r="Z419" s="36">
        <f>IFERROR(IF(Y419=0,"",ROUNDUP(Y419/H419,0)*0.02175),"")</f>
        <v>1.044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401.47200000000004</v>
      </c>
      <c r="BN419" s="64">
        <f>IFERROR(Y419*I419/H419,"0")</f>
        <v>401.47200000000004</v>
      </c>
      <c r="BO419" s="64">
        <f>IFERROR(1/J419*(X419/H419),"0")</f>
        <v>0.8571428571428571</v>
      </c>
      <c r="BP419" s="64">
        <f>IFERROR(1/J419*(Y419/H419),"0")</f>
        <v>0.8571428571428571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86.4</v>
      </c>
      <c r="Y422" s="387">
        <f>IFERROR(IF(X422="",0,CEILING((X422/$H422),1)*$H422),"")</f>
        <v>86.399999999999991</v>
      </c>
      <c r="Z422" s="36">
        <f>IFERROR(IF(Y422=0,"",ROUNDUP(Y422/H422,0)*0.00753),"")</f>
        <v>0.27107999999999999</v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96.624000000000024</v>
      </c>
      <c r="BN422" s="64">
        <f>IFERROR(Y422*I422/H422,"0")</f>
        <v>96.623999999999995</v>
      </c>
      <c r="BO422" s="64">
        <f>IFERROR(1/J422*(X422/H422),"0")</f>
        <v>0.23076923076923081</v>
      </c>
      <c r="BP422" s="64">
        <f>IFERROR(1/J422*(Y422/H422),"0")</f>
        <v>0.23076923076923075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84</v>
      </c>
      <c r="Y424" s="388">
        <f>IFERROR(Y419/H419,"0")+IFERROR(Y420/H420,"0")+IFERROR(Y421/H421,"0")+IFERROR(Y422/H422,"0")+IFERROR(Y423/H423,"0")</f>
        <v>84</v>
      </c>
      <c r="Z424" s="388">
        <f>IFERROR(IF(Z419="",0,Z419),"0")+IFERROR(IF(Z420="",0,Z420),"0")+IFERROR(IF(Z421="",0,Z421),"0")+IFERROR(IF(Z422="",0,Z422),"0")+IFERROR(IF(Z423="",0,Z423),"0")</f>
        <v>1.31508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460.79999999999995</v>
      </c>
      <c r="Y425" s="388">
        <f>IFERROR(SUM(Y419:Y423),"0")</f>
        <v>460.79999999999995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802.6</v>
      </c>
      <c r="Y505" s="387">
        <f t="shared" si="83"/>
        <v>807.84</v>
      </c>
      <c r="Z505" s="36">
        <f t="shared" si="84"/>
        <v>1.82988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857.32272727272721</v>
      </c>
      <c r="BN505" s="64">
        <f t="shared" si="86"/>
        <v>862.92</v>
      </c>
      <c r="BO505" s="64">
        <f t="shared" si="87"/>
        <v>1.4616113053613053</v>
      </c>
      <c r="BP505" s="64">
        <f t="shared" si="88"/>
        <v>1.4711538461538463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802.6</v>
      </c>
      <c r="Y507" s="387">
        <f t="shared" si="83"/>
        <v>807.84</v>
      </c>
      <c r="Z507" s="36">
        <f t="shared" si="84"/>
        <v>1.82988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857.32272727272721</v>
      </c>
      <c r="BN507" s="64">
        <f t="shared" si="86"/>
        <v>862.92</v>
      </c>
      <c r="BO507" s="64">
        <f t="shared" si="87"/>
        <v>1.4616113053613053</v>
      </c>
      <c r="BP507" s="64">
        <f t="shared" si="88"/>
        <v>1.4711538461538463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304.0151515151515</v>
      </c>
      <c r="Y510" s="388">
        <f>IFERROR(Y502/H502,"0")+IFERROR(Y503/H503,"0")+IFERROR(Y504/H504,"0")+IFERROR(Y505/H505,"0")+IFERROR(Y506/H506,"0")+IFERROR(Y507/H507,"0")+IFERROR(Y508/H508,"0")+IFERROR(Y509/H509,"0")</f>
        <v>306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3.6597599999999999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1605.2</v>
      </c>
      <c r="Y511" s="388">
        <f>IFERROR(SUM(Y502:Y509),"0")</f>
        <v>1615.68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549.12</v>
      </c>
      <c r="Y518" s="387">
        <f t="shared" ref="Y518:Y523" si="89">IFERROR(IF(X518="",0,CEILING((X518/$H518),1)*$H518),"")</f>
        <v>549.12</v>
      </c>
      <c r="Z518" s="36">
        <f>IFERROR(IF(Y518=0,"",ROUNDUP(Y518/H518,0)*0.01196),"")</f>
        <v>1.2438400000000001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586.55999999999995</v>
      </c>
      <c r="BN518" s="64">
        <f t="shared" ref="BN518:BN523" si="91">IFERROR(Y518*I518/H518,"0")</f>
        <v>586.55999999999995</v>
      </c>
      <c r="BO518" s="64">
        <f t="shared" ref="BO518:BO523" si="92">IFERROR(1/J518*(X518/H518),"0")</f>
        <v>1</v>
      </c>
      <c r="BP518" s="64">
        <f t="shared" ref="BP518:BP523" si="93">IFERROR(1/J518*(Y518/H518),"0")</f>
        <v>1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506.88</v>
      </c>
      <c r="Y519" s="387">
        <f t="shared" si="89"/>
        <v>506.88</v>
      </c>
      <c r="Z519" s="36">
        <f>IFERROR(IF(Y519=0,"",ROUNDUP(Y519/H519,0)*0.01196),"")</f>
        <v>1.1481600000000001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541.43999999999994</v>
      </c>
      <c r="BN519" s="64">
        <f t="shared" si="91"/>
        <v>541.43999999999994</v>
      </c>
      <c r="BO519" s="64">
        <f t="shared" si="92"/>
        <v>0.92307692307692313</v>
      </c>
      <c r="BP519" s="64">
        <f t="shared" si="93"/>
        <v>0.92307692307692313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253.44</v>
      </c>
      <c r="Y520" s="387">
        <f t="shared" si="89"/>
        <v>253.44</v>
      </c>
      <c r="Z520" s="36">
        <f>IFERROR(IF(Y520=0,"",ROUNDUP(Y520/H520,0)*0.01196),"")</f>
        <v>0.57408000000000003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270.71999999999997</v>
      </c>
      <c r="BN520" s="64">
        <f t="shared" si="91"/>
        <v>270.71999999999997</v>
      </c>
      <c r="BO520" s="64">
        <f t="shared" si="92"/>
        <v>0.46153846153846156</v>
      </c>
      <c r="BP520" s="64">
        <f t="shared" si="93"/>
        <v>0.46153846153846156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248</v>
      </c>
      <c r="Y524" s="388">
        <f>IFERROR(Y518/H518,"0")+IFERROR(Y519/H519,"0")+IFERROR(Y520/H520,"0")+IFERROR(Y521/H521,"0")+IFERROR(Y522/H522,"0")+IFERROR(Y523/H523,"0")</f>
        <v>248</v>
      </c>
      <c r="Z524" s="388">
        <f>IFERROR(IF(Z518="",0,Z518),"0")+IFERROR(IF(Z519="",0,Z519),"0")+IFERROR(IF(Z520="",0,Z520),"0")+IFERROR(IF(Z521="",0,Z521),"0")+IFERROR(IF(Z522="",0,Z522),"0")+IFERROR(IF(Z523="",0,Z523),"0")</f>
        <v>2.9660800000000003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1309.44</v>
      </c>
      <c r="Y525" s="388">
        <f>IFERROR(SUM(Y518:Y523),"0")</f>
        <v>1309.44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151.19999999999999</v>
      </c>
      <c r="Y557" s="387">
        <f t="shared" ref="Y557:Y563" si="99">IFERROR(IF(X557="",0,CEILING((X557/$H557),1)*$H557),"")</f>
        <v>151.20000000000002</v>
      </c>
      <c r="Z557" s="36">
        <f>IFERROR(IF(Y557=0,"",ROUNDUP(Y557/H557,0)*0.00753),"")</f>
        <v>0.27107999999999999</v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160.55999999999997</v>
      </c>
      <c r="BN557" s="64">
        <f t="shared" ref="BN557:BN563" si="101">IFERROR(Y557*I557/H557,"0")</f>
        <v>160.56</v>
      </c>
      <c r="BO557" s="64">
        <f t="shared" ref="BO557:BO563" si="102">IFERROR(1/J557*(X557/H557),"0")</f>
        <v>0.23076923076923073</v>
      </c>
      <c r="BP557" s="64">
        <f t="shared" ref="BP557:BP563" si="103">IFERROR(1/J557*(Y557/H557),"0")</f>
        <v>0.23076923076923075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100.8</v>
      </c>
      <c r="Y558" s="387">
        <f t="shared" si="99"/>
        <v>100.80000000000001</v>
      </c>
      <c r="Z558" s="36">
        <f>IFERROR(IF(Y558=0,"",ROUNDUP(Y558/H558,0)*0.00753),"")</f>
        <v>0.18071999999999999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107.03999999999999</v>
      </c>
      <c r="BN558" s="64">
        <f t="shared" si="101"/>
        <v>107.04</v>
      </c>
      <c r="BO558" s="64">
        <f t="shared" si="102"/>
        <v>0.15384615384615385</v>
      </c>
      <c r="BP558" s="64">
        <f t="shared" si="103"/>
        <v>0.15384615384615385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59.999999999999993</v>
      </c>
      <c r="Y564" s="388">
        <f>IFERROR(Y557/H557,"0")+IFERROR(Y558/H558,"0")+IFERROR(Y559/H559,"0")+IFERROR(Y560/H560,"0")+IFERROR(Y561/H561,"0")+IFERROR(Y562/H562,"0")+IFERROR(Y563/H563,"0")</f>
        <v>60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0.45179999999999998</v>
      </c>
      <c r="AA564" s="389"/>
      <c r="AB564" s="389"/>
      <c r="AC564" s="389"/>
    </row>
    <row r="565" spans="1:68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252</v>
      </c>
      <c r="Y565" s="388">
        <f>IFERROR(SUM(Y557:Y563),"0")</f>
        <v>252.00000000000003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15618.240000000002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15628.720000000001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16542.305454545458</v>
      </c>
      <c r="Y599" s="388">
        <f>IFERROR(SUM(BN22:BN595),"0")</f>
        <v>16553.500000000004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30</v>
      </c>
      <c r="Y600" s="38">
        <f>ROUNDUP(SUM(BP22:BP595),0)</f>
        <v>30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17292.305454545458</v>
      </c>
      <c r="Y601" s="388">
        <f>GrossWeightTotalR+PalletQtyTotalR*25</f>
        <v>17303.500000000004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2625.0151515151515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2627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34.894269999999992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1051.2</v>
      </c>
      <c r="E608" s="46">
        <f>IFERROR(Y108*1,"0")+IFERROR(Y109*1,"0")+IFERROR(Y110*1,"0")+IFERROR(Y114*1,"0")+IFERROR(Y115*1,"0")+IFERROR(Y116*1,"0")+IFERROR(Y117*1,"0")+IFERROR(Y118*1,"0")</f>
        <v>388.8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1328.4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448</v>
      </c>
      <c r="I608" s="46">
        <f>IFERROR(Y193*1,"0")+IFERROR(Y194*1,"0")+IFERROR(Y195*1,"0")+IFERROR(Y196*1,"0")+IFERROR(Y197*1,"0")+IFERROR(Y198*1,"0")+IFERROR(Y199*1,"0")+IFERROR(Y200*1,"0")</f>
        <v>831.60000000000014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2121.6000000000004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1036.8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782.4</v>
      </c>
      <c r="V608" s="46">
        <f>IFERROR(Y366*1,"0")+IFERROR(Y370*1,"0")+IFERROR(Y371*1,"0")+IFERROR(Y372*1,"0")</f>
        <v>64.8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2587.1999999999998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946.80000000000007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2925.1200000000003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252.00000000000003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36,80"/>
        <filter val="1 309,44"/>
        <filter val="1 322,40"/>
        <filter val="1 605,20"/>
        <filter val="1 610,40"/>
        <filter val="1 920,00"/>
        <filter val="100,80"/>
        <filter val="113,40"/>
        <filter val="128,00"/>
        <filter val="144,00"/>
        <filter val="15 618,24"/>
        <filter val="151,20"/>
        <filter val="16 542,31"/>
        <filter val="16,00"/>
        <filter val="17 292,31"/>
        <filter val="179,20"/>
        <filter val="187,20"/>
        <filter val="2 625,02"/>
        <filter val="201,60"/>
        <filter val="24,00"/>
        <filter val="248,00"/>
        <filter val="252,00"/>
        <filter val="253,44"/>
        <filter val="259,20"/>
        <filter val="268,80"/>
        <filter val="272,00"/>
        <filter val="28,80"/>
        <filter val="30"/>
        <filter val="302,40"/>
        <filter val="304,02"/>
        <filter val="312,00"/>
        <filter val="32,00"/>
        <filter val="324,00"/>
        <filter val="374,40"/>
        <filter val="388,80"/>
        <filter val="415,80"/>
        <filter val="432,00"/>
        <filter val="45,00"/>
        <filter val="453,60"/>
        <filter val="460,80"/>
        <filter val="480,00"/>
        <filter val="486,00"/>
        <filter val="506,88"/>
        <filter val="549,12"/>
        <filter val="550,80"/>
        <filter val="56,00"/>
        <filter val="57,60"/>
        <filter val="60,00"/>
        <filter val="604,80"/>
        <filter val="64,00"/>
        <filter val="64,80"/>
        <filter val="72,00"/>
        <filter val="777,60"/>
        <filter val="782,40"/>
        <filter val="8,00"/>
        <filter val="80,00"/>
        <filter val="802,60"/>
        <filter val="831,60"/>
        <filter val="84,00"/>
        <filter val="86,40"/>
        <filter val="864,00"/>
        <filter val="92,00"/>
        <filter val="96,00"/>
        <filter val="960,00"/>
        <filter val="97,2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