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0EB1C0-81DC-42BA-8BAB-20261A3F47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Y292" i="1" s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5" i="1"/>
  <c r="Y104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2" i="1" s="1"/>
  <c r="Y60" i="1"/>
  <c r="Y64" i="1"/>
  <c r="BP71" i="1"/>
  <c r="BN71" i="1"/>
  <c r="Z71" i="1"/>
  <c r="BP74" i="1"/>
  <c r="BN74" i="1"/>
  <c r="Z74" i="1"/>
  <c r="Y76" i="1"/>
  <c r="Y82" i="1"/>
  <c r="BP78" i="1"/>
  <c r="BN78" i="1"/>
  <c r="Z78" i="1"/>
  <c r="Y81" i="1"/>
  <c r="BP85" i="1"/>
  <c r="BN85" i="1"/>
  <c r="Z85" i="1"/>
  <c r="Z90" i="1" s="1"/>
  <c r="BP89" i="1"/>
  <c r="BN89" i="1"/>
  <c r="Z89" i="1"/>
  <c r="Y91" i="1"/>
  <c r="Z98" i="1"/>
  <c r="BP96" i="1"/>
  <c r="BN96" i="1"/>
  <c r="Z96" i="1"/>
  <c r="Z111" i="1"/>
  <c r="BP109" i="1"/>
  <c r="BN109" i="1"/>
  <c r="Z109" i="1"/>
  <c r="BP117" i="1"/>
  <c r="BN117" i="1"/>
  <c r="Z117" i="1"/>
  <c r="BP126" i="1"/>
  <c r="BN126" i="1"/>
  <c r="Z126" i="1"/>
  <c r="BP134" i="1"/>
  <c r="BN134" i="1"/>
  <c r="Z134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BP166" i="1"/>
  <c r="BN166" i="1"/>
  <c r="Z166" i="1"/>
  <c r="Z167" i="1" s="1"/>
  <c r="Y168" i="1"/>
  <c r="H608" i="1"/>
  <c r="Y174" i="1"/>
  <c r="BP171" i="1"/>
  <c r="BN171" i="1"/>
  <c r="Z171" i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O608" i="1"/>
  <c r="Y279" i="1"/>
  <c r="BP273" i="1"/>
  <c r="BN273" i="1"/>
  <c r="Z273" i="1"/>
  <c r="BP276" i="1"/>
  <c r="BN276" i="1"/>
  <c r="Z276" i="1"/>
  <c r="BP290" i="1"/>
  <c r="BN290" i="1"/>
  <c r="Z290" i="1"/>
  <c r="Y300" i="1"/>
  <c r="BP295" i="1"/>
  <c r="BN295" i="1"/>
  <c r="Z295" i="1"/>
  <c r="R608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BP325" i="1"/>
  <c r="BN325" i="1"/>
  <c r="Z325" i="1"/>
  <c r="BP340" i="1"/>
  <c r="BN340" i="1"/>
  <c r="Z340" i="1"/>
  <c r="BP348" i="1"/>
  <c r="BN348" i="1"/>
  <c r="Z348" i="1"/>
  <c r="Y350" i="1"/>
  <c r="Z356" i="1"/>
  <c r="BP354" i="1"/>
  <c r="BN354" i="1"/>
  <c r="Z354" i="1"/>
  <c r="Y356" i="1"/>
  <c r="H9" i="1"/>
  <c r="B608" i="1"/>
  <c r="X599" i="1"/>
  <c r="X600" i="1"/>
  <c r="Y24" i="1"/>
  <c r="Z26" i="1"/>
  <c r="Z36" i="1" s="1"/>
  <c r="BN26" i="1"/>
  <c r="Y599" i="1" s="1"/>
  <c r="BP26" i="1"/>
  <c r="Y600" i="1" s="1"/>
  <c r="Z28" i="1"/>
  <c r="BN28" i="1"/>
  <c r="Z30" i="1"/>
  <c r="BN30" i="1"/>
  <c r="Z34" i="1"/>
  <c r="BN34" i="1"/>
  <c r="C608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BP69" i="1"/>
  <c r="BN69" i="1"/>
  <c r="Z69" i="1"/>
  <c r="Z75" i="1" s="1"/>
  <c r="BP72" i="1"/>
  <c r="BN72" i="1"/>
  <c r="Z72" i="1"/>
  <c r="BP79" i="1"/>
  <c r="BN79" i="1"/>
  <c r="Z79" i="1"/>
  <c r="Y90" i="1"/>
  <c r="BP87" i="1"/>
  <c r="BN87" i="1"/>
  <c r="Z87" i="1"/>
  <c r="Y99" i="1"/>
  <c r="Y98" i="1"/>
  <c r="BP102" i="1"/>
  <c r="BN102" i="1"/>
  <c r="Z102" i="1"/>
  <c r="Z104" i="1" s="1"/>
  <c r="Y111" i="1"/>
  <c r="Z119" i="1"/>
  <c r="BP115" i="1"/>
  <c r="BN115" i="1"/>
  <c r="Z115" i="1"/>
  <c r="Y119" i="1"/>
  <c r="BP124" i="1"/>
  <c r="BN124" i="1"/>
  <c r="Z124" i="1"/>
  <c r="Z128" i="1" s="1"/>
  <c r="Y128" i="1"/>
  <c r="Y137" i="1"/>
  <c r="BP131" i="1"/>
  <c r="BN131" i="1"/>
  <c r="Z131" i="1"/>
  <c r="Z136" i="1" s="1"/>
  <c r="Y136" i="1"/>
  <c r="BP140" i="1"/>
  <c r="BN140" i="1"/>
  <c r="Z140" i="1"/>
  <c r="BP143" i="1"/>
  <c r="BN143" i="1"/>
  <c r="Z143" i="1"/>
  <c r="Y151" i="1"/>
  <c r="BP156" i="1"/>
  <c r="BN156" i="1"/>
  <c r="Z156" i="1"/>
  <c r="Z157" i="1" s="1"/>
  <c r="Y158" i="1"/>
  <c r="Y163" i="1"/>
  <c r="BP160" i="1"/>
  <c r="BN160" i="1"/>
  <c r="Z160" i="1"/>
  <c r="Z162" i="1" s="1"/>
  <c r="Y167" i="1"/>
  <c r="BP173" i="1"/>
  <c r="BN173" i="1"/>
  <c r="Z173" i="1"/>
  <c r="Y175" i="1"/>
  <c r="Y182" i="1"/>
  <c r="BP177" i="1"/>
  <c r="BN177" i="1"/>
  <c r="Z177" i="1"/>
  <c r="Z182" i="1" s="1"/>
  <c r="BP181" i="1"/>
  <c r="BN181" i="1"/>
  <c r="Z181" i="1"/>
  <c r="Y183" i="1"/>
  <c r="Y188" i="1"/>
  <c r="BP185" i="1"/>
  <c r="BN185" i="1"/>
  <c r="Z185" i="1"/>
  <c r="Z188" i="1" s="1"/>
  <c r="BP195" i="1"/>
  <c r="BN195" i="1"/>
  <c r="Z195" i="1"/>
  <c r="BP199" i="1"/>
  <c r="BN199" i="1"/>
  <c r="Z199" i="1"/>
  <c r="BP216" i="1"/>
  <c r="BN216" i="1"/>
  <c r="Z216" i="1"/>
  <c r="Z223" i="1" s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5" i="1"/>
  <c r="BP240" i="1"/>
  <c r="BN240" i="1"/>
  <c r="Z240" i="1"/>
  <c r="Z245" i="1" s="1"/>
  <c r="BP244" i="1"/>
  <c r="BN244" i="1"/>
  <c r="Z244" i="1"/>
  <c r="Y246" i="1"/>
  <c r="K608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74" i="1"/>
  <c r="BN274" i="1"/>
  <c r="Z274" i="1"/>
  <c r="BP278" i="1"/>
  <c r="BN278" i="1"/>
  <c r="Z278" i="1"/>
  <c r="Y280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Z291" i="1" s="1"/>
  <c r="BP297" i="1"/>
  <c r="BN297" i="1"/>
  <c r="Z297" i="1"/>
  <c r="Y315" i="1"/>
  <c r="BP320" i="1"/>
  <c r="BN320" i="1"/>
  <c r="Z320" i="1"/>
  <c r="BP323" i="1"/>
  <c r="BN323" i="1"/>
  <c r="Z323" i="1"/>
  <c r="Z327" i="1" s="1"/>
  <c r="Y327" i="1"/>
  <c r="BP332" i="1"/>
  <c r="BN332" i="1"/>
  <c r="Z332" i="1"/>
  <c r="Z373" i="1"/>
  <c r="BP371" i="1"/>
  <c r="BN371" i="1"/>
  <c r="Z371" i="1"/>
  <c r="Y373" i="1"/>
  <c r="BP381" i="1"/>
  <c r="BN381" i="1"/>
  <c r="Z381" i="1"/>
  <c r="BP385" i="1"/>
  <c r="BN385" i="1"/>
  <c r="Z385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D608" i="1"/>
  <c r="Y75" i="1"/>
  <c r="E608" i="1"/>
  <c r="Y112" i="1"/>
  <c r="F608" i="1"/>
  <c r="Y129" i="1"/>
  <c r="G608" i="1"/>
  <c r="Y157" i="1"/>
  <c r="J608" i="1"/>
  <c r="Y207" i="1"/>
  <c r="M608" i="1"/>
  <c r="Y269" i="1"/>
  <c r="U608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7" i="1"/>
  <c r="Z362" i="1"/>
  <c r="BP360" i="1"/>
  <c r="BN360" i="1"/>
  <c r="Z360" i="1"/>
  <c r="V608" i="1"/>
  <c r="Y374" i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Z398" i="1" s="1"/>
  <c r="Y403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Y601" i="1" l="1"/>
  <c r="Z510" i="1"/>
  <c r="Z578" i="1"/>
  <c r="Z564" i="1"/>
  <c r="Z458" i="1"/>
  <c r="Z257" i="1"/>
  <c r="Z146" i="1"/>
  <c r="Y598" i="1"/>
  <c r="X601" i="1"/>
  <c r="Z300" i="1"/>
  <c r="Z279" i="1"/>
  <c r="Z237" i="1"/>
  <c r="Z81" i="1"/>
  <c r="Z603" i="1" s="1"/>
  <c r="Z547" i="1"/>
  <c r="Z492" i="1"/>
  <c r="Z424" i="1"/>
  <c r="Z201" i="1"/>
  <c r="Z174" i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<sst xmlns="http://schemas.openxmlformats.org/spreadsheetml/2006/main" count="2493" uniqueCount="797">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</sst>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4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86.4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90.24</v>
      </c>
      <c r="BN53" s="64">
        <f t="shared" ref="BN53:BN58" si="8">IFERROR(Y53*I53/H53,"0")</f>
        <v>90.24</v>
      </c>
      <c r="BO53" s="64">
        <f t="shared" ref="BO53:BO58" si="9">IFERROR(1/J53*(X53/H53),"0")</f>
        <v>0.14285714285714285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8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86.4</v>
      </c>
      <c r="Y60" s="388">
        <f>IFERROR(SUM(Y53:Y58),"0")</f>
        <v>86.4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64.8</v>
      </c>
      <c r="Y139" s="387">
        <f t="shared" ref="Y139:Y145" si="21">IFERROR(IF(X139="",0,CEILING((X139/$H139),1)*$H139),"")</f>
        <v>64.8</v>
      </c>
      <c r="Z139" s="36">
        <f>IFERROR(IF(Y139=0,"",ROUNDUP(Y139/H139,0)*0.02175),"")</f>
        <v>0.17399999999999999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69.263999999999996</v>
      </c>
      <c r="BN139" s="64">
        <f t="shared" ref="BN139:BN145" si="23">IFERROR(Y139*I139/H139,"0")</f>
        <v>69.263999999999996</v>
      </c>
      <c r="BO139" s="64">
        <f t="shared" ref="BO139:BO145" si="24">IFERROR(1/J139*(X139/H139),"0")</f>
        <v>0.14285714285714285</v>
      </c>
      <c r="BP139" s="64">
        <f t="shared" ref="BP139:BP145" si="25">IFERROR(1/J139*(Y139/H139),"0")</f>
        <v>0.14285714285714285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8</v>
      </c>
      <c r="Y146" s="388">
        <f>IFERROR(Y139/H139,"0")+IFERROR(Y140/H140,"0")+IFERROR(Y141/H141,"0")+IFERROR(Y142/H142,"0")+IFERROR(Y143/H143,"0")+IFERROR(Y144/H144,"0")+IFERROR(Y145/H145,"0")</f>
        <v>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0.17399999999999999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64.8</v>
      </c>
      <c r="Y147" s="388">
        <f>IFERROR(SUM(Y139:Y145),"0")</f>
        <v>64.8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89.6</v>
      </c>
      <c r="Y171" s="387">
        <f>IFERROR(IF(X171="",0,CEILING((X171/$H171),1)*$H171),"")</f>
        <v>89.6</v>
      </c>
      <c r="Z171" s="36">
        <f>IFERROR(IF(Y171=0,"",ROUNDUP(Y171/H171,0)*0.02175),"")</f>
        <v>0.17399999999999999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93.440000000000012</v>
      </c>
      <c r="BN171" s="64">
        <f>IFERROR(Y171*I171/H171,"0")</f>
        <v>93.440000000000012</v>
      </c>
      <c r="BO171" s="64">
        <f>IFERROR(1/J171*(X171/H171),"0")</f>
        <v>0.14285714285714285</v>
      </c>
      <c r="BP171" s="64">
        <f>IFERROR(1/J171*(Y171/H171),"0")</f>
        <v>0.14285714285714285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8</v>
      </c>
      <c r="Y174" s="388">
        <f>IFERROR(Y171/H171,"0")+IFERROR(Y172/H172,"0")+IFERROR(Y173/H173,"0")</f>
        <v>8</v>
      </c>
      <c r="Z174" s="388">
        <f>IFERROR(IF(Z171="",0,Z171),"0")+IFERROR(IF(Z172="",0,Z172),"0")+IFERROR(IF(Z173="",0,Z173),"0")</f>
        <v>0.17399999999999999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89.6</v>
      </c>
      <c r="Y175" s="388">
        <f>IFERROR(SUM(Y171:Y173),"0")</f>
        <v>89.6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67.2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71.712000000000003</v>
      </c>
      <c r="BN346" s="64">
        <f>IFERROR(Y346*I346/H346,"0")</f>
        <v>71.712000000000003</v>
      </c>
      <c r="BO346" s="64">
        <f>IFERROR(1/J346*(X346/H346),"0")</f>
        <v>0.14285714285714285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62.4</v>
      </c>
      <c r="Y347" s="387">
        <f>IFERROR(IF(X347="",0,CEILING((X347/$H347),1)*$H347),"")</f>
        <v>62.4</v>
      </c>
      <c r="Z347" s="36">
        <f>IFERROR(IF(Y347=0,"",ROUNDUP(Y347/H347,0)*0.02175),"")</f>
        <v>0.17399999999999999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66.912000000000006</v>
      </c>
      <c r="BN347" s="64">
        <f>IFERROR(Y347*I347/H347,"0")</f>
        <v>66.912000000000006</v>
      </c>
      <c r="BO347" s="64">
        <f>IFERROR(1/J347*(X347/H347),"0")</f>
        <v>0.14285714285714285</v>
      </c>
      <c r="BP347" s="64">
        <f>IFERROR(1/J347*(Y347/H347),"0")</f>
        <v>0.14285714285714285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16</v>
      </c>
      <c r="Y349" s="388">
        <f>IFERROR(Y346/H346,"0")+IFERROR(Y347/H347,"0")+IFERROR(Y348/H348,"0")</f>
        <v>16</v>
      </c>
      <c r="Z349" s="388">
        <f>IFERROR(IF(Z346="",0,Z346),"0")+IFERROR(IF(Z347="",0,Z347),"0")+IFERROR(IF(Z348="",0,Z348),"0")</f>
        <v>0.34799999999999998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129.6</v>
      </c>
      <c r="Y350" s="388">
        <f>IFERROR(SUM(Y346:Y348),"0")</f>
        <v>129.6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120</v>
      </c>
      <c r="Y380" s="387">
        <f t="shared" si="67"/>
        <v>120</v>
      </c>
      <c r="Z380" s="36">
        <f>IFERROR(IF(Y380=0,"",ROUNDUP(Y380/H380,0)*0.02039),"")</f>
        <v>0.16311999999999999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123.84</v>
      </c>
      <c r="BN380" s="64">
        <f t="shared" si="69"/>
        <v>123.84</v>
      </c>
      <c r="BO380" s="64">
        <f t="shared" si="70"/>
        <v>0.16666666666666666</v>
      </c>
      <c r="BP380" s="64">
        <f t="shared" si="71"/>
        <v>0.16666666666666666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8</v>
      </c>
      <c r="Y387" s="388">
        <f>IFERROR(Y378/H378,"0")+IFERROR(Y379/H379,"0")+IFERROR(Y380/H380,"0")+IFERROR(Y381/H381,"0")+IFERROR(Y382/H382,"0")+IFERROR(Y383/H383,"0")+IFERROR(Y384/H384,"0")+IFERROR(Y385/H385,"0")+IFERROR(Y386/H386,"0")</f>
        <v>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0.16311999999999999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120</v>
      </c>
      <c r="Y388" s="388">
        <f>IFERROR(SUM(Y378:Y386),"0")</f>
        <v>120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120</v>
      </c>
      <c r="Y390" s="387">
        <f>IFERROR(IF(X390="",0,CEILING((X390/$H390),1)*$H390),"")</f>
        <v>120</v>
      </c>
      <c r="Z390" s="36">
        <f>IFERROR(IF(Y390=0,"",ROUNDUP(Y390/H390,0)*0.02175),"")</f>
        <v>0.17399999999999999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123.84</v>
      </c>
      <c r="BN390" s="64">
        <f>IFERROR(Y390*I390/H390,"0")</f>
        <v>123.84</v>
      </c>
      <c r="BO390" s="64">
        <f>IFERROR(1/J390*(X390/H390),"0")</f>
        <v>0.16666666666666666</v>
      </c>
      <c r="BP390" s="64">
        <f>IFERROR(1/J390*(Y390/H390),"0")</f>
        <v>0.16666666666666666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8</v>
      </c>
      <c r="Y392" s="388">
        <f>IFERROR(Y390/H390,"0")+IFERROR(Y391/H391,"0")</f>
        <v>8</v>
      </c>
      <c r="Z392" s="388">
        <f>IFERROR(IF(Z390="",0,Z390),"0")+IFERROR(IF(Z391="",0,Z391),"0")</f>
        <v>0.17399999999999999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120</v>
      </c>
      <c r="Y393" s="388">
        <f>IFERROR(SUM(Y390:Y391),"0")</f>
        <v>120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62.4</v>
      </c>
      <c r="Y401" s="387">
        <f>IFERROR(IF(X401="",0,CEILING((X401/$H401),1)*$H401),"")</f>
        <v>62.4</v>
      </c>
      <c r="Z401" s="36">
        <f>IFERROR(IF(Y401=0,"",ROUNDUP(Y401/H401,0)*0.02175),"")</f>
        <v>0.17399999999999999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66.912000000000006</v>
      </c>
      <c r="BN401" s="64">
        <f>IFERROR(Y401*I401/H401,"0")</f>
        <v>66.912000000000006</v>
      </c>
      <c r="BO401" s="64">
        <f>IFERROR(1/J401*(X401/H401),"0")</f>
        <v>0.14285714285714285</v>
      </c>
      <c r="BP401" s="64">
        <f>IFERROR(1/J401*(Y401/H401),"0")</f>
        <v>0.14285714285714285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8</v>
      </c>
      <c r="Y403" s="388">
        <f>IFERROR(Y401/H401,"0")+IFERROR(Y402/H402,"0")</f>
        <v>8</v>
      </c>
      <c r="Z403" s="388">
        <f>IFERROR(IF(Z401="",0,Z401),"0")+IFERROR(IF(Z402="",0,Z402),"0")</f>
        <v>0.17399999999999999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62.4</v>
      </c>
      <c r="Y404" s="388">
        <f>IFERROR(SUM(Y401:Y402),"0")</f>
        <v>62.4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86.4</v>
      </c>
      <c r="Y408" s="387">
        <f>IFERROR(IF(X408="",0,CEILING((X408/$H408),1)*$H408),"")</f>
        <v>86.4</v>
      </c>
      <c r="Z408" s="36">
        <f>IFERROR(IF(Y408=0,"",ROUNDUP(Y408/H408,0)*0.02175),"")</f>
        <v>0.17399999999999999</v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90.24</v>
      </c>
      <c r="BN408" s="64">
        <f>IFERROR(Y408*I408/H408,"0")</f>
        <v>90.24</v>
      </c>
      <c r="BO408" s="64">
        <f>IFERROR(1/J408*(X408/H408),"0")</f>
        <v>0.14285714285714285</v>
      </c>
      <c r="BP408" s="64">
        <f>IFERROR(1/J408*(Y408/H408),"0")</f>
        <v>0.14285714285714285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8</v>
      </c>
      <c r="Y411" s="388">
        <f>IFERROR(Y407/H407,"0")+IFERROR(Y408/H408,"0")+IFERROR(Y409/H409,"0")+IFERROR(Y410/H410,"0")</f>
        <v>8</v>
      </c>
      <c r="Z411" s="388">
        <f>IFERROR(IF(Z407="",0,Z407),"0")+IFERROR(IF(Z408="",0,Z408),"0")+IFERROR(IF(Z409="",0,Z409),"0")+IFERROR(IF(Z410="",0,Z410),"0")</f>
        <v>0.17399999999999999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86.4</v>
      </c>
      <c r="Y412" s="388">
        <f>IFERROR(SUM(Y407:Y410),"0")</f>
        <v>86.4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62.4</v>
      </c>
      <c r="Y419" s="387">
        <f>IFERROR(IF(X419="",0,CEILING((X419/$H419),1)*$H419),"")</f>
        <v>62.4</v>
      </c>
      <c r="Z419" s="36">
        <f>IFERROR(IF(Y419=0,"",ROUNDUP(Y419/H419,0)*0.02175),"")</f>
        <v>0.17399999999999999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66.912000000000006</v>
      </c>
      <c r="BN419" s="64">
        <f>IFERROR(Y419*I419/H419,"0")</f>
        <v>66.912000000000006</v>
      </c>
      <c r="BO419" s="64">
        <f>IFERROR(1/J419*(X419/H419),"0")</f>
        <v>0.14285714285714285</v>
      </c>
      <c r="BP419" s="64">
        <f>IFERROR(1/J419*(Y419/H419),"0")</f>
        <v>0.14285714285714285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8</v>
      </c>
      <c r="Y424" s="388">
        <f>IFERROR(Y419/H419,"0")+IFERROR(Y420/H420,"0")+IFERROR(Y421/H421,"0")+IFERROR(Y422/H422,"0")+IFERROR(Y423/H423,"0")</f>
        <v>8</v>
      </c>
      <c r="Z424" s="388">
        <f>IFERROR(IF(Z419="",0,Z419),"0")+IFERROR(IF(Z420="",0,Z420),"0")+IFERROR(IF(Z421="",0,Z421),"0")+IFERROR(IF(Z422="",0,Z422),"0")+IFERROR(IF(Z423="",0,Z423),"0")</f>
        <v>0.17399999999999999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62.4</v>
      </c>
      <c r="Y425" s="388">
        <f>IFERROR(SUM(Y419:Y423),"0")</f>
        <v>62.4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42.24</v>
      </c>
      <c r="Y505" s="387">
        <f t="shared" si="83"/>
        <v>42.24</v>
      </c>
      <c r="Z505" s="36">
        <f t="shared" si="84"/>
        <v>9.5680000000000001E-2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45.12</v>
      </c>
      <c r="BN505" s="64">
        <f t="shared" si="86"/>
        <v>45.12</v>
      </c>
      <c r="BO505" s="64">
        <f t="shared" si="87"/>
        <v>7.6923076923076927E-2</v>
      </c>
      <c r="BP505" s="64">
        <f t="shared" si="88"/>
        <v>7.6923076923076927E-2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8</v>
      </c>
      <c r="Y510" s="388">
        <f>IFERROR(Y502/H502,"0")+IFERROR(Y503/H503,"0")+IFERROR(Y504/H504,"0")+IFERROR(Y505/H505,"0")+IFERROR(Y506/H506,"0")+IFERROR(Y507/H507,"0")+IFERROR(Y508/H508,"0")+IFERROR(Y509/H509,"0")</f>
        <v>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9.5680000000000001E-2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42.24</v>
      </c>
      <c r="Y511" s="388">
        <f>IFERROR(SUM(Y502:Y509),"0")</f>
        <v>42.24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42.24</v>
      </c>
      <c r="Y519" s="387">
        <f t="shared" si="89"/>
        <v>42.24</v>
      </c>
      <c r="Z519" s="36">
        <f>IFERROR(IF(Y519=0,"",ROUNDUP(Y519/H519,0)*0.01196),"")</f>
        <v>9.5680000000000001E-2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45.12</v>
      </c>
      <c r="BN519" s="64">
        <f t="shared" si="91"/>
        <v>45.12</v>
      </c>
      <c r="BO519" s="64">
        <f t="shared" si="92"/>
        <v>7.6923076923076927E-2</v>
      </c>
      <c r="BP519" s="64">
        <f t="shared" si="93"/>
        <v>7.6923076923076927E-2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8</v>
      </c>
      <c r="Y524" s="388">
        <f>IFERROR(Y518/H518,"0")+IFERROR(Y519/H519,"0")+IFERROR(Y520/H520,"0")+IFERROR(Y521/H521,"0")+IFERROR(Y522/H522,"0")+IFERROR(Y523/H523,"0")</f>
        <v>8</v>
      </c>
      <c r="Z524" s="388">
        <f>IFERROR(IF(Z518="",0,Z518),"0")+IFERROR(IF(Z519="",0,Z519),"0")+IFERROR(IF(Z520="",0,Z520),"0")+IFERROR(IF(Z521="",0,Z521),"0")+IFERROR(IF(Z522="",0,Z522),"0")+IFERROR(IF(Z523="",0,Z523),"0")</f>
        <v>9.5680000000000001E-2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42.24</v>
      </c>
      <c r="Y525" s="388">
        <f>IFERROR(SUM(Y518:Y523),"0")</f>
        <v>42.24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906.07999999999993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906.07999999999993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953.55200000000013</v>
      </c>
      <c r="Y599" s="388">
        <f>IFERROR(SUM(BN22:BN595),"0")</f>
        <v>953.55200000000013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2</v>
      </c>
      <c r="Y600" s="38">
        <f>ROUNDUP(SUM(BP22:BP595),0)</f>
        <v>2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1003.5520000000001</v>
      </c>
      <c r="Y601" s="388">
        <f>GrossWeightTotalR+PalletQtyTotalR*25</f>
        <v>1003.5520000000001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96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96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1.9204799999999997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64.8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89.6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129.6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302.39999999999998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148.80000000000001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84.48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