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60DFA88-35FF-45F3-BB4C-7FD8C848F6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Y183" i="1"/>
  <c r="Z178" i="1"/>
  <c r="Z182" i="1" s="1"/>
  <c r="BN178" i="1"/>
  <c r="BP180" i="1"/>
  <c r="BN180" i="1"/>
  <c r="Z180" i="1"/>
  <c r="Y189" i="1"/>
  <c r="Y188" i="1"/>
  <c r="BP194" i="1"/>
  <c r="BN194" i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24" i="1" l="1"/>
  <c r="Z510" i="1"/>
  <c r="Z547" i="1"/>
  <c r="Z349" i="1"/>
  <c r="Z334" i="1"/>
  <c r="Z119" i="1"/>
  <c r="Z111" i="1"/>
  <c r="Z98" i="1"/>
  <c r="Y602" i="1"/>
  <c r="Y599" i="1"/>
  <c r="Z458" i="1"/>
  <c r="Z411" i="1"/>
  <c r="Z398" i="1"/>
  <c r="Z578" i="1"/>
  <c r="Z564" i="1"/>
  <c r="Y600" i="1"/>
  <c r="Z492" i="1"/>
  <c r="Z481" i="1"/>
  <c r="Z424" i="1"/>
  <c r="Z327" i="1"/>
  <c r="Y598" i="1"/>
  <c r="Z603" i="1" l="1"/>
  <c r="Y601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<sst xmlns="http://schemas.openxmlformats.org/spreadsheetml/2006/main" count="2493" uniqueCount="797">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</sst>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1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800</v>
      </c>
      <c r="Y53" s="387">
        <f t="shared" ref="Y53:Y58" si="6">IFERROR(IF(X53="",0,CEILING((X53/$H53),1)*$H53),"")</f>
        <v>810</v>
      </c>
      <c r="Z53" s="36">
        <f>IFERROR(IF(Y53=0,"",ROUNDUP(Y53/H53,0)*0.02175),"")</f>
        <v>1.6312499999999999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835.55555555555554</v>
      </c>
      <c r="BN53" s="64">
        <f t="shared" ref="BN53:BN58" si="8">IFERROR(Y53*I53/H53,"0")</f>
        <v>845.99999999999989</v>
      </c>
      <c r="BO53" s="64">
        <f t="shared" ref="BO53:BO58" si="9">IFERROR(1/J53*(X53/H53),"0")</f>
        <v>1.3227513227513228</v>
      </c>
      <c r="BP53" s="64">
        <f t="shared" ref="BP53:BP58" si="10">IFERROR(1/J53*(Y53/H53),"0")</f>
        <v>1.3392857142857142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50</v>
      </c>
      <c r="Y56" s="387">
        <f t="shared" si="6"/>
        <v>52</v>
      </c>
      <c r="Z56" s="36">
        <f>IFERROR(IF(Y56=0,"",ROUNDUP(Y56/H56,0)*0.00937),"")</f>
        <v>0.12181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53</v>
      </c>
      <c r="BN56" s="64">
        <f t="shared" si="8"/>
        <v>55.120000000000005</v>
      </c>
      <c r="BO56" s="64">
        <f t="shared" si="9"/>
        <v>0.10416666666666667</v>
      </c>
      <c r="BP56" s="64">
        <f t="shared" si="10"/>
        <v>0.10833333333333334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86.574074074074076</v>
      </c>
      <c r="Y59" s="388">
        <f>IFERROR(Y53/H53,"0")+IFERROR(Y54/H54,"0")+IFERROR(Y55/H55,"0")+IFERROR(Y56/H56,"0")+IFERROR(Y57/H57,"0")+IFERROR(Y58/H58,"0")</f>
        <v>88</v>
      </c>
      <c r="Z59" s="388">
        <f>IFERROR(IF(Z53="",0,Z53),"0")+IFERROR(IF(Z54="",0,Z54),"0")+IFERROR(IF(Z55="",0,Z55),"0")+IFERROR(IF(Z56="",0,Z56),"0")+IFERROR(IF(Z57="",0,Z57),"0")+IFERROR(IF(Z58="",0,Z58),"0")</f>
        <v>1.7530599999999998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850</v>
      </c>
      <c r="Y60" s="388">
        <f>IFERROR(SUM(Y53:Y58),"0")</f>
        <v>862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500</v>
      </c>
      <c r="Y68" s="387">
        <f t="shared" ref="Y68:Y74" si="11">IFERROR(IF(X68="",0,CEILING((X68/$H68),1)*$H68),"")</f>
        <v>507.6</v>
      </c>
      <c r="Z68" s="36">
        <f>IFERROR(IF(Y68=0,"",ROUNDUP(Y68/H68,0)*0.02175),"")</f>
        <v>1.0222499999999999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522.22222222222217</v>
      </c>
      <c r="BN68" s="64">
        <f t="shared" ref="BN68:BN74" si="13">IFERROR(Y68*I68/H68,"0")</f>
        <v>530.16</v>
      </c>
      <c r="BO68" s="64">
        <f t="shared" ref="BO68:BO74" si="14">IFERROR(1/J68*(X68/H68),"0")</f>
        <v>0.82671957671957652</v>
      </c>
      <c r="BP68" s="64">
        <f t="shared" ref="BP68:BP74" si="15">IFERROR(1/J68*(Y68/H68),"0")</f>
        <v>0.83928571428571419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150</v>
      </c>
      <c r="Y74" s="387">
        <f t="shared" si="11"/>
        <v>153</v>
      </c>
      <c r="Z74" s="36">
        <f>IFERROR(IF(Y74=0,"",ROUNDUP(Y74/H74,0)*0.00937),"")</f>
        <v>0.31857999999999997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158</v>
      </c>
      <c r="BN74" s="64">
        <f t="shared" si="13"/>
        <v>161.16</v>
      </c>
      <c r="BO74" s="64">
        <f t="shared" si="14"/>
        <v>0.27777777777777779</v>
      </c>
      <c r="BP74" s="64">
        <f t="shared" si="15"/>
        <v>0.28333333333333333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79.629629629629619</v>
      </c>
      <c r="Y75" s="388">
        <f>IFERROR(Y68/H68,"0")+IFERROR(Y69/H69,"0")+IFERROR(Y70/H70,"0")+IFERROR(Y71/H71,"0")+IFERROR(Y72/H72,"0")+IFERROR(Y73/H73,"0")+IFERROR(Y74/H74,"0")</f>
        <v>81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1.34083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650</v>
      </c>
      <c r="Y76" s="388">
        <f>IFERROR(SUM(Y68:Y74),"0")</f>
        <v>660.6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500</v>
      </c>
      <c r="Y108" s="387">
        <f>IFERROR(IF(X108="",0,CEILING((X108/$H108),1)*$H108),"")</f>
        <v>507.6</v>
      </c>
      <c r="Z108" s="36">
        <f>IFERROR(IF(Y108=0,"",ROUNDUP(Y108/H108,0)*0.02175),"")</f>
        <v>1.0222499999999999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522.22222222222217</v>
      </c>
      <c r="BN108" s="64">
        <f>IFERROR(Y108*I108/H108,"0")</f>
        <v>530.16</v>
      </c>
      <c r="BO108" s="64">
        <f>IFERROR(1/J108*(X108/H108),"0")</f>
        <v>0.82671957671957652</v>
      </c>
      <c r="BP108" s="64">
        <f>IFERROR(1/J108*(Y108/H108),"0")</f>
        <v>0.83928571428571419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46.296296296296291</v>
      </c>
      <c r="Y111" s="388">
        <f>IFERROR(Y108/H108,"0")+IFERROR(Y109/H109,"0")+IFERROR(Y110/H110,"0")</f>
        <v>47</v>
      </c>
      <c r="Z111" s="388">
        <f>IFERROR(IF(Z108="",0,Z108),"0")+IFERROR(IF(Z109="",0,Z109),"0")+IFERROR(IF(Z110="",0,Z110),"0")</f>
        <v>1.0222499999999999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500</v>
      </c>
      <c r="Y112" s="388">
        <f>IFERROR(SUM(Y108:Y110),"0")</f>
        <v>507.6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100</v>
      </c>
      <c r="Y116" s="387">
        <f>IFERROR(IF(X116="",0,CEILING((X116/$H116),1)*$H116),"")</f>
        <v>102.60000000000001</v>
      </c>
      <c r="Z116" s="36">
        <f>IFERROR(IF(Y116=0,"",ROUNDUP(Y116/H116,0)*0.00753),"")</f>
        <v>0.28614000000000001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110.07407407407406</v>
      </c>
      <c r="BN116" s="64">
        <f>IFERROR(Y116*I116/H116,"0")</f>
        <v>112.93600000000001</v>
      </c>
      <c r="BO116" s="64">
        <f>IFERROR(1/J116*(X116/H116),"0")</f>
        <v>0.23741690408357075</v>
      </c>
      <c r="BP116" s="64">
        <f>IFERROR(1/J116*(Y116/H116),"0")</f>
        <v>0.24358974358974358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37.037037037037038</v>
      </c>
      <c r="Y119" s="388">
        <f>IFERROR(Y114/H114,"0")+IFERROR(Y115/H115,"0")+IFERROR(Y116/H116,"0")+IFERROR(Y117/H117,"0")+IFERROR(Y118/H118,"0")</f>
        <v>38</v>
      </c>
      <c r="Z119" s="388">
        <f>IFERROR(IF(Z114="",0,Z114),"0")+IFERROR(IF(Z115="",0,Z115),"0")+IFERROR(IF(Z116="",0,Z116),"0")+IFERROR(IF(Z117="",0,Z117),"0")+IFERROR(IF(Z118="",0,Z118),"0")</f>
        <v>0.28614000000000001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100</v>
      </c>
      <c r="Y120" s="388">
        <f>IFERROR(SUM(Y114:Y118),"0")</f>
        <v>102.60000000000001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100</v>
      </c>
      <c r="Y132" s="387">
        <f>IFERROR(IF(X132="",0,CEILING((X132/$H132),1)*$H132),"")</f>
        <v>108</v>
      </c>
      <c r="Z132" s="36">
        <f>IFERROR(IF(Y132=0,"",ROUNDUP(Y132/H132,0)*0.02175),"")</f>
        <v>0.21749999999999997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104.44444444444444</v>
      </c>
      <c r="BN132" s="64">
        <f>IFERROR(Y132*I132/H132,"0")</f>
        <v>112.8</v>
      </c>
      <c r="BO132" s="64">
        <f>IFERROR(1/J132*(X132/H132),"0")</f>
        <v>0.16534391534391535</v>
      </c>
      <c r="BP132" s="64">
        <f>IFERROR(1/J132*(Y132/H132),"0")</f>
        <v>0.17857142857142855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9.2592592592592595</v>
      </c>
      <c r="Y136" s="388">
        <f>IFERROR(Y131/H131,"0")+IFERROR(Y132/H132,"0")+IFERROR(Y133/H133,"0")+IFERROR(Y134/H134,"0")+IFERROR(Y135/H135,"0")</f>
        <v>10</v>
      </c>
      <c r="Z136" s="388">
        <f>IFERROR(IF(Z131="",0,Z131),"0")+IFERROR(IF(Z132="",0,Z132),"0")+IFERROR(IF(Z133="",0,Z133),"0")+IFERROR(IF(Z134="",0,Z134),"0")+IFERROR(IF(Z135="",0,Z135),"0")</f>
        <v>0.21749999999999997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100</v>
      </c>
      <c r="Y137" s="388">
        <f>IFERROR(SUM(Y131:Y135),"0")</f>
        <v>108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300</v>
      </c>
      <c r="Y143" s="387">
        <f t="shared" si="21"/>
        <v>302.40000000000003</v>
      </c>
      <c r="Z143" s="36">
        <f>IFERROR(IF(Y143=0,"",ROUNDUP(Y143/H143,0)*0.00753),"")</f>
        <v>0.84336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330.22222222222223</v>
      </c>
      <c r="BN143" s="64">
        <f t="shared" si="23"/>
        <v>332.86400000000003</v>
      </c>
      <c r="BO143" s="64">
        <f t="shared" si="24"/>
        <v>0.71225071225071213</v>
      </c>
      <c r="BP143" s="64">
        <f t="shared" si="25"/>
        <v>0.71794871794871795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111.1111111111111</v>
      </c>
      <c r="Y146" s="388">
        <f>IFERROR(Y139/H139,"0")+IFERROR(Y140/H140,"0")+IFERROR(Y141/H141,"0")+IFERROR(Y142/H142,"0")+IFERROR(Y143/H143,"0")+IFERROR(Y144/H144,"0")+IFERROR(Y145/H145,"0")</f>
        <v>112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0.84336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300</v>
      </c>
      <c r="Y147" s="388">
        <f>IFERROR(SUM(Y139:Y145),"0")</f>
        <v>302.40000000000003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100</v>
      </c>
      <c r="Y166" s="387">
        <f>IFERROR(IF(X166="",0,CEILING((X166/$H166),1)*$H166),"")</f>
        <v>100.32000000000001</v>
      </c>
      <c r="Z166" s="36">
        <f>IFERROR(IF(Y166=0,"",ROUNDUP(Y166/H166,0)*0.00753),"")</f>
        <v>0.28614000000000001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110.90909090909091</v>
      </c>
      <c r="BN166" s="64">
        <f>IFERROR(Y166*I166/H166,"0")</f>
        <v>111.264</v>
      </c>
      <c r="BO166" s="64">
        <f>IFERROR(1/J166*(X166/H166),"0")</f>
        <v>0.24281274281274279</v>
      </c>
      <c r="BP166" s="64">
        <f>IFERROR(1/J166*(Y166/H166),"0")</f>
        <v>0.24358974358974358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37.878787878787875</v>
      </c>
      <c r="Y167" s="388">
        <f>IFERROR(Y165/H165,"0")+IFERROR(Y166/H166,"0")</f>
        <v>38</v>
      </c>
      <c r="Z167" s="388">
        <f>IFERROR(IF(Z165="",0,Z165),"0")+IFERROR(IF(Z166="",0,Z166),"0")</f>
        <v>0.28614000000000001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100</v>
      </c>
      <c r="Y168" s="388">
        <f>IFERROR(SUM(Y165:Y166),"0")</f>
        <v>100.32000000000001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150</v>
      </c>
      <c r="Y195" s="387">
        <f t="shared" si="26"/>
        <v>151.20000000000002</v>
      </c>
      <c r="Z195" s="36">
        <f>IFERROR(IF(Y195=0,"",ROUNDUP(Y195/H195,0)*0.00753),"")</f>
        <v>0.27107999999999999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157.14285714285714</v>
      </c>
      <c r="BN195" s="64">
        <f t="shared" si="28"/>
        <v>158.4</v>
      </c>
      <c r="BO195" s="64">
        <f t="shared" si="29"/>
        <v>0.22893772893772893</v>
      </c>
      <c r="BP195" s="64">
        <f t="shared" si="30"/>
        <v>0.23076923076923075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35.714285714285715</v>
      </c>
      <c r="Y201" s="388">
        <f>IFERROR(Y193/H193,"0")+IFERROR(Y194/H194,"0")+IFERROR(Y195/H195,"0")+IFERROR(Y196/H196,"0")+IFERROR(Y197/H197,"0")+IFERROR(Y198/H198,"0")+IFERROR(Y199/H199,"0")+IFERROR(Y200/H200,"0")</f>
        <v>36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0.27107999999999999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150</v>
      </c>
      <c r="Y202" s="388">
        <f>IFERROR(SUM(Y193:Y200),"0")</f>
        <v>151.20000000000002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300</v>
      </c>
      <c r="Y215" s="387">
        <f t="shared" ref="Y215:Y222" si="31">IFERROR(IF(X215="",0,CEILING((X215/$H215),1)*$H215),"")</f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311.66666666666663</v>
      </c>
      <c r="BN215" s="64">
        <f t="shared" ref="BN215:BN222" si="33">IFERROR(Y215*I215/H215,"0")</f>
        <v>314.16000000000003</v>
      </c>
      <c r="BO215" s="64">
        <f t="shared" ref="BO215:BO222" si="34">IFERROR(1/J215*(X215/H215),"0")</f>
        <v>0.46296296296296291</v>
      </c>
      <c r="BP215" s="64">
        <f t="shared" ref="BP215:BP222" si="35">IFERROR(1/J215*(Y215/H215),"0")</f>
        <v>0.46666666666666667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300</v>
      </c>
      <c r="Y217" s="387">
        <f t="shared" si="31"/>
        <v>302.40000000000003</v>
      </c>
      <c r="Z217" s="36">
        <f>IFERROR(IF(Y217=0,"",ROUNDUP(Y217/H217,0)*0.00937),"")</f>
        <v>0.52471999999999996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311.66666666666663</v>
      </c>
      <c r="BN217" s="64">
        <f t="shared" si="33"/>
        <v>314.16000000000003</v>
      </c>
      <c r="BO217" s="64">
        <f t="shared" si="34"/>
        <v>0.46296296296296291</v>
      </c>
      <c r="BP217" s="64">
        <f t="shared" si="35"/>
        <v>0.46666666666666667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100</v>
      </c>
      <c r="Y218" s="387">
        <f t="shared" si="31"/>
        <v>102.60000000000001</v>
      </c>
      <c r="Z218" s="36">
        <f>IFERROR(IF(Y218=0,"",ROUNDUP(Y218/H218,0)*0.00937),"")</f>
        <v>0.17802999999999999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103.88888888888889</v>
      </c>
      <c r="BN218" s="64">
        <f t="shared" si="33"/>
        <v>106.59000000000002</v>
      </c>
      <c r="BO218" s="64">
        <f t="shared" si="34"/>
        <v>0.15432098765432098</v>
      </c>
      <c r="BP218" s="64">
        <f t="shared" si="35"/>
        <v>0.15833333333333333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129.62962962962962</v>
      </c>
      <c r="Y223" s="388">
        <f>IFERROR(Y215/H215,"0")+IFERROR(Y216/H216,"0")+IFERROR(Y217/H217,"0")+IFERROR(Y218/H218,"0")+IFERROR(Y219/H219,"0")+IFERROR(Y220/H220,"0")+IFERROR(Y221/H221,"0")+IFERROR(Y222/H222,"0")</f>
        <v>131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1.2274699999999998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700</v>
      </c>
      <c r="Y224" s="388">
        <f>IFERROR(SUM(Y215:Y222),"0")</f>
        <v>707.40000000000009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150</v>
      </c>
      <c r="Y226" s="387">
        <f t="shared" ref="Y226:Y236" si="36">IFERROR(IF(X226="",0,CEILING((X226/$H226),1)*$H226),"")</f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160.44444444444443</v>
      </c>
      <c r="BN226" s="64">
        <f t="shared" ref="BN226:BN236" si="38">IFERROR(Y226*I226/H226,"0")</f>
        <v>164.61600000000001</v>
      </c>
      <c r="BO226" s="64">
        <f t="shared" ref="BO226:BO236" si="39">IFERROR(1/J226*(X226/H226),"0")</f>
        <v>0.3306878306878307</v>
      </c>
      <c r="BP226" s="64">
        <f t="shared" ref="BP226:BP236" si="40">IFERROR(1/J226*(Y226/H226),"0")</f>
        <v>0.33928571428571425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150</v>
      </c>
      <c r="Y227" s="387">
        <f t="shared" si="36"/>
        <v>156</v>
      </c>
      <c r="Z227" s="36">
        <f>IFERROR(IF(Y227=0,"",ROUNDUP(Y227/H227,0)*0.02175),"")</f>
        <v>0.43499999999999994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160.84615384615387</v>
      </c>
      <c r="BN227" s="64">
        <f t="shared" si="38"/>
        <v>167.28000000000003</v>
      </c>
      <c r="BO227" s="64">
        <f t="shared" si="39"/>
        <v>0.34340659340659335</v>
      </c>
      <c r="BP227" s="64">
        <f t="shared" si="40"/>
        <v>0.3571428571428571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250</v>
      </c>
      <c r="Y228" s="387">
        <f t="shared" si="36"/>
        <v>251.1</v>
      </c>
      <c r="Z228" s="36">
        <f>IFERROR(IF(Y228=0,"",ROUNDUP(Y228/H228,0)*0.02175),"")</f>
        <v>0.6742499999999999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266.85185185185185</v>
      </c>
      <c r="BN228" s="64">
        <f t="shared" si="38"/>
        <v>268.02600000000001</v>
      </c>
      <c r="BO228" s="64">
        <f t="shared" si="39"/>
        <v>0.55114638447971787</v>
      </c>
      <c r="BP228" s="64">
        <f t="shared" si="40"/>
        <v>0.55357142857142849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300</v>
      </c>
      <c r="Y229" s="387">
        <f t="shared" si="36"/>
        <v>304.5</v>
      </c>
      <c r="Z229" s="36">
        <f>IFERROR(IF(Y229=0,"",ROUNDUP(Y229/H229,0)*0.02175),"")</f>
        <v>0.76124999999999998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319.44827586206895</v>
      </c>
      <c r="BN229" s="64">
        <f t="shared" si="38"/>
        <v>324.24</v>
      </c>
      <c r="BO229" s="64">
        <f t="shared" si="39"/>
        <v>0.61576354679802958</v>
      </c>
      <c r="BP229" s="64">
        <f t="shared" si="40"/>
        <v>0.625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100</v>
      </c>
      <c r="Y230" s="387">
        <f t="shared" si="36"/>
        <v>100.8</v>
      </c>
      <c r="Z230" s="36">
        <f t="shared" ref="Z230:Z236" si="41">IFERROR(IF(Y230=0,"",ROUNDUP(Y230/H230,0)*0.00753),"")</f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112.08333333333334</v>
      </c>
      <c r="BN230" s="64">
        <f t="shared" si="38"/>
        <v>112.98</v>
      </c>
      <c r="BO230" s="64">
        <f t="shared" si="39"/>
        <v>0.26709401709401709</v>
      </c>
      <c r="BP230" s="64">
        <f t="shared" si="40"/>
        <v>0.26923076923076922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200</v>
      </c>
      <c r="Y232" s="387">
        <f t="shared" si="36"/>
        <v>201.6</v>
      </c>
      <c r="Z232" s="36">
        <f t="shared" si="41"/>
        <v>0.63251999999999997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222.66666666666666</v>
      </c>
      <c r="BN232" s="64">
        <f t="shared" si="38"/>
        <v>224.44800000000001</v>
      </c>
      <c r="BO232" s="64">
        <f t="shared" si="39"/>
        <v>0.53418803418803418</v>
      </c>
      <c r="BP232" s="64">
        <f t="shared" si="40"/>
        <v>0.53846153846153844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478.09624390084173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5.1300899999999992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1750</v>
      </c>
      <c r="Y238" s="388">
        <f>IFERROR(SUM(Y226:Y236),"0")</f>
        <v>1772.6999999999996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50</v>
      </c>
      <c r="Y243" s="387">
        <f>IFERROR(IF(X243="",0,CEILING((X243/$H243),1)*$H243),"")</f>
        <v>50.4</v>
      </c>
      <c r="Z243" s="36">
        <f>IFERROR(IF(Y243=0,"",ROUNDUP(Y243/H243,0)*0.00753),"")</f>
        <v>0.15812999999999999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55.666666666666664</v>
      </c>
      <c r="BN243" s="64">
        <f>IFERROR(Y243*I243/H243,"0")</f>
        <v>56.112000000000002</v>
      </c>
      <c r="BO243" s="64">
        <f>IFERROR(1/J243*(X243/H243),"0")</f>
        <v>0.13354700854700854</v>
      </c>
      <c r="BP243" s="64">
        <f>IFERROR(1/J243*(Y243/H243),"0")</f>
        <v>0.13461538461538461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50</v>
      </c>
      <c r="Y244" s="387">
        <f>IFERROR(IF(X244="",0,CEILING((X244/$H244),1)*$H244),"")</f>
        <v>50.4</v>
      </c>
      <c r="Z244" s="36">
        <f>IFERROR(IF(Y244=0,"",ROUNDUP(Y244/H244,0)*0.00753),"")</f>
        <v>0.15812999999999999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55.666666666666664</v>
      </c>
      <c r="BN244" s="64">
        <f>IFERROR(Y244*I244/H244,"0")</f>
        <v>56.112000000000002</v>
      </c>
      <c r="BO244" s="64">
        <f>IFERROR(1/J244*(X244/H244),"0")</f>
        <v>0.13354700854700854</v>
      </c>
      <c r="BP244" s="64">
        <f>IFERROR(1/J244*(Y244/H244),"0")</f>
        <v>0.13461538461538461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41.666666666666671</v>
      </c>
      <c r="Y245" s="388">
        <f>IFERROR(Y240/H240,"0")+IFERROR(Y241/H241,"0")+IFERROR(Y242/H242,"0")+IFERROR(Y243/H243,"0")+IFERROR(Y244/H244,"0")</f>
        <v>42</v>
      </c>
      <c r="Z245" s="388">
        <f>IFERROR(IF(Z240="",0,Z240),"0")+IFERROR(IF(Z241="",0,Z241),"0")+IFERROR(IF(Z242="",0,Z242),"0")+IFERROR(IF(Z243="",0,Z243),"0")+IFERROR(IF(Z244="",0,Z244),"0")</f>
        <v>0.31625999999999999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100</v>
      </c>
      <c r="Y246" s="388">
        <f>IFERROR(SUM(Y240:Y244),"0")</f>
        <v>100.8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100</v>
      </c>
      <c r="Y253" s="387">
        <f t="shared" si="42"/>
        <v>104.39999999999999</v>
      </c>
      <c r="Z253" s="36">
        <f>IFERROR(IF(Y253=0,"",ROUNDUP(Y253/H253,0)*0.02175),"")</f>
        <v>0.19574999999999998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104.13793103448276</v>
      </c>
      <c r="BN253" s="64">
        <f t="shared" si="44"/>
        <v>108.71999999999998</v>
      </c>
      <c r="BO253" s="64">
        <f t="shared" si="45"/>
        <v>0.1539408866995074</v>
      </c>
      <c r="BP253" s="64">
        <f t="shared" si="46"/>
        <v>0.1607142857142857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8.6206896551724146</v>
      </c>
      <c r="Y257" s="388">
        <f>IFERROR(Y249/H249,"0")+IFERROR(Y250/H250,"0")+IFERROR(Y251/H251,"0")+IFERROR(Y252/H252,"0")+IFERROR(Y253/H253,"0")+IFERROR(Y254/H254,"0")+IFERROR(Y255/H255,"0")+IFERROR(Y256/H256,"0")</f>
        <v>9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0.19574999999999998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100</v>
      </c>
      <c r="Y258" s="388">
        <f>IFERROR(SUM(Y249:Y256),"0")</f>
        <v>104.39999999999999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150</v>
      </c>
      <c r="Y298" s="387">
        <f>IFERROR(IF(X298="",0,CEILING((X298/$H298),1)*$H298),"")</f>
        <v>151.19999999999999</v>
      </c>
      <c r="Z298" s="36">
        <f>IFERROR(IF(Y298=0,"",ROUNDUP(Y298/H298,0)*0.00753),"")</f>
        <v>0.47439000000000003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162.5</v>
      </c>
      <c r="BN298" s="64">
        <f>IFERROR(Y298*I298/H298,"0")</f>
        <v>163.80000000000001</v>
      </c>
      <c r="BO298" s="64">
        <f>IFERROR(1/J298*(X298/H298),"0")</f>
        <v>0.40064102564102561</v>
      </c>
      <c r="BP298" s="64">
        <f>IFERROR(1/J298*(Y298/H298),"0")</f>
        <v>0.40384615384615385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62.5</v>
      </c>
      <c r="Y300" s="388">
        <f>IFERROR(Y295/H295,"0")+IFERROR(Y296/H296,"0")+IFERROR(Y297/H297,"0")+IFERROR(Y298/H298,"0")+IFERROR(Y299/H299,"0")</f>
        <v>63</v>
      </c>
      <c r="Z300" s="388">
        <f>IFERROR(IF(Z295="",0,Z295),"0")+IFERROR(IF(Z296="",0,Z296),"0")+IFERROR(IF(Z297="",0,Z297),"0")+IFERROR(IF(Z298="",0,Z298),"0")+IFERROR(IF(Z299="",0,Z299),"0")</f>
        <v>0.47439000000000003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150</v>
      </c>
      <c r="Y301" s="388">
        <f>IFERROR(SUM(Y295:Y299),"0")</f>
        <v>151.19999999999999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100</v>
      </c>
      <c r="Y337" s="387">
        <f t="shared" ref="Y337:Y342" si="62">IFERROR(IF(X337="",0,CEILING((X337/$H337),1)*$H337),"")</f>
        <v>101.39999999999999</v>
      </c>
      <c r="Z337" s="36">
        <f>IFERROR(IF(Y337=0,"",ROUNDUP(Y337/H337,0)*0.02175),"")</f>
        <v>0.28275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107.15384615384616</v>
      </c>
      <c r="BN337" s="64">
        <f t="shared" ref="BN337:BN342" si="64">IFERROR(Y337*I337/H337,"0")</f>
        <v>108.65400000000001</v>
      </c>
      <c r="BO337" s="64">
        <f t="shared" ref="BO337:BO342" si="65">IFERROR(1/J337*(X337/H337),"0")</f>
        <v>0.22893772893772893</v>
      </c>
      <c r="BP337" s="64">
        <f t="shared" ref="BP337:BP342" si="66">IFERROR(1/J337*(Y337/H337),"0")</f>
        <v>0.23214285714285712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12.820512820512821</v>
      </c>
      <c r="Y343" s="388">
        <f>IFERROR(Y337/H337,"0")+IFERROR(Y338/H338,"0")+IFERROR(Y339/H339,"0")+IFERROR(Y340/H340,"0")+IFERROR(Y341/H341,"0")+IFERROR(Y342/H342,"0")</f>
        <v>13</v>
      </c>
      <c r="Z343" s="388">
        <f>IFERROR(IF(Z337="",0,Z337),"0")+IFERROR(IF(Z338="",0,Z338),"0")+IFERROR(IF(Z339="",0,Z339),"0")+IFERROR(IF(Z340="",0,Z340),"0")+IFERROR(IF(Z341="",0,Z341),"0")+IFERROR(IF(Z342="",0,Z342),"0")</f>
        <v>0.28275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100</v>
      </c>
      <c r="Y344" s="388">
        <f>IFERROR(SUM(Y337:Y342),"0")</f>
        <v>101.39999999999999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700</v>
      </c>
      <c r="Y347" s="387">
        <f>IFERROR(IF(X347="",0,CEILING((X347/$H347),1)*$H347),"")</f>
        <v>702</v>
      </c>
      <c r="Z347" s="36">
        <f>IFERROR(IF(Y347=0,"",ROUNDUP(Y347/H347,0)*0.02175),"")</f>
        <v>1.9574999999999998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750.61538461538464</v>
      </c>
      <c r="BN347" s="64">
        <f>IFERROR(Y347*I347/H347,"0")</f>
        <v>752.7600000000001</v>
      </c>
      <c r="BO347" s="64">
        <f>IFERROR(1/J347*(X347/H347),"0")</f>
        <v>1.6025641025641026</v>
      </c>
      <c r="BP347" s="64">
        <f>IFERROR(1/J347*(Y347/H347),"0")</f>
        <v>1.607142857142857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89.743589743589752</v>
      </c>
      <c r="Y349" s="388">
        <f>IFERROR(Y346/H346,"0")+IFERROR(Y347/H347,"0")+IFERROR(Y348/H348,"0")</f>
        <v>90</v>
      </c>
      <c r="Z349" s="388">
        <f>IFERROR(IF(Z346="",0,Z346),"0")+IFERROR(IF(Z347="",0,Z347),"0")+IFERROR(IF(Z348="",0,Z348),"0")</f>
        <v>1.9574999999999998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700</v>
      </c>
      <c r="Y350" s="388">
        <f>IFERROR(SUM(Y346:Y348),"0")</f>
        <v>702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20</v>
      </c>
      <c r="Y361" s="387">
        <f>IFERROR(IF(X361="",0,CEILING((X361/$H361),1)*$H361),"")</f>
        <v>20</v>
      </c>
      <c r="Z361" s="36">
        <f>IFERROR(IF(Y361=0,"",ROUNDUP(Y361/H361,0)*0.00474),"")</f>
        <v>4.7400000000000005E-2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22.400000000000002</v>
      </c>
      <c r="BN361" s="64">
        <f>IFERROR(Y361*I361/H361,"0")</f>
        <v>22.400000000000002</v>
      </c>
      <c r="BO361" s="64">
        <f>IFERROR(1/J361*(X361/H361),"0")</f>
        <v>4.2016806722689072E-2</v>
      </c>
      <c r="BP361" s="64">
        <f>IFERROR(1/J361*(Y361/H361),"0")</f>
        <v>4.2016806722689072E-2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10</v>
      </c>
      <c r="Y362" s="388">
        <f>IFERROR(Y359/H359,"0")+IFERROR(Y360/H360,"0")+IFERROR(Y361/H361,"0")</f>
        <v>10</v>
      </c>
      <c r="Z362" s="388">
        <f>IFERROR(IF(Z359="",0,Z359),"0")+IFERROR(IF(Z360="",0,Z360),"0")+IFERROR(IF(Z361="",0,Z361),"0")</f>
        <v>4.7400000000000005E-2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20</v>
      </c>
      <c r="Y363" s="388">
        <f>IFERROR(SUM(Y359:Y361),"0")</f>
        <v>20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250</v>
      </c>
      <c r="Y371" s="387">
        <f>IFERROR(IF(X371="",0,CEILING((X371/$H371),1)*$H371),"")</f>
        <v>252</v>
      </c>
      <c r="Z371" s="36">
        <f>IFERROR(IF(Y371=0,"",ROUNDUP(Y371/H371,0)*0.00753),"")</f>
        <v>0.90360000000000007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282.38095238095235</v>
      </c>
      <c r="BN371" s="64">
        <f>IFERROR(Y371*I371/H371,"0")</f>
        <v>284.63999999999993</v>
      </c>
      <c r="BO371" s="64">
        <f>IFERROR(1/J371*(X371/H371),"0")</f>
        <v>0.76312576312576308</v>
      </c>
      <c r="BP371" s="64">
        <f>IFERROR(1/J371*(Y371/H371),"0")</f>
        <v>0.76923076923076916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150</v>
      </c>
      <c r="Y372" s="387">
        <f>IFERROR(IF(X372="",0,CEILING((X372/$H372),1)*$H372),"")</f>
        <v>151.20000000000002</v>
      </c>
      <c r="Z372" s="36">
        <f>IFERROR(IF(Y372=0,"",ROUNDUP(Y372/H372,0)*0.00753),"")</f>
        <v>0.54215999999999998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168.57142857142856</v>
      </c>
      <c r="BN372" s="64">
        <f>IFERROR(Y372*I372/H372,"0")</f>
        <v>169.92</v>
      </c>
      <c r="BO372" s="64">
        <f>IFERROR(1/J372*(X372/H372),"0")</f>
        <v>0.45787545787545786</v>
      </c>
      <c r="BP372" s="64">
        <f>IFERROR(1/J372*(Y372/H372),"0")</f>
        <v>0.46153846153846151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190.47619047619048</v>
      </c>
      <c r="Y373" s="388">
        <f>IFERROR(Y370/H370,"0")+IFERROR(Y371/H371,"0")+IFERROR(Y372/H372,"0")</f>
        <v>192</v>
      </c>
      <c r="Z373" s="388">
        <f>IFERROR(IF(Z370="",0,Z370),"0")+IFERROR(IF(Z371="",0,Z371),"0")+IFERROR(IF(Z372="",0,Z372),"0")</f>
        <v>1.4457599999999999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400</v>
      </c>
      <c r="Y374" s="388">
        <f>IFERROR(SUM(Y370:Y372),"0")</f>
        <v>403.20000000000005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250</v>
      </c>
      <c r="Y401" s="387">
        <f>IFERROR(IF(X401="",0,CEILING((X401/$H401),1)*$H401),"")</f>
        <v>257.39999999999998</v>
      </c>
      <c r="Z401" s="36">
        <f>IFERROR(IF(Y401=0,"",ROUNDUP(Y401/H401,0)*0.02175),"")</f>
        <v>0.71775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268.07692307692309</v>
      </c>
      <c r="BN401" s="64">
        <f>IFERROR(Y401*I401/H401,"0")</f>
        <v>276.012</v>
      </c>
      <c r="BO401" s="64">
        <f>IFERROR(1/J401*(X401/H401),"0")</f>
        <v>0.57234432234432231</v>
      </c>
      <c r="BP401" s="64">
        <f>IFERROR(1/J401*(Y401/H401),"0")</f>
        <v>0.5892857142857143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32.051282051282051</v>
      </c>
      <c r="Y403" s="388">
        <f>IFERROR(Y401/H401,"0")+IFERROR(Y402/H402,"0")</f>
        <v>33</v>
      </c>
      <c r="Z403" s="388">
        <f>IFERROR(IF(Z401="",0,Z401),"0")+IFERROR(IF(Z402="",0,Z402),"0")</f>
        <v>0.71775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250</v>
      </c>
      <c r="Y404" s="388">
        <f>IFERROR(SUM(Y401:Y402),"0")</f>
        <v>257.39999999999998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3000</v>
      </c>
      <c r="Y419" s="387">
        <f>IFERROR(IF(X419="",0,CEILING((X419/$H419),1)*$H419),"")</f>
        <v>3003</v>
      </c>
      <c r="Z419" s="36">
        <f>IFERROR(IF(Y419=0,"",ROUNDUP(Y419/H419,0)*0.02175),"")</f>
        <v>8.3737499999999994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3216.9230769230776</v>
      </c>
      <c r="BN419" s="64">
        <f>IFERROR(Y419*I419/H419,"0")</f>
        <v>3220.1400000000003</v>
      </c>
      <c r="BO419" s="64">
        <f>IFERROR(1/J419*(X419/H419),"0")</f>
        <v>6.8681318681318686</v>
      </c>
      <c r="BP419" s="64">
        <f>IFERROR(1/J419*(Y419/H419),"0")</f>
        <v>6.875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400</v>
      </c>
      <c r="Y422" s="387">
        <f>IFERROR(IF(X422="",0,CEILING((X422/$H422),1)*$H422),"")</f>
        <v>400.8</v>
      </c>
      <c r="Z422" s="36">
        <f>IFERROR(IF(Y422=0,"",ROUNDUP(Y422/H422,0)*0.00753),"")</f>
        <v>1.2575100000000001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447.33333333333343</v>
      </c>
      <c r="BN422" s="64">
        <f>IFERROR(Y422*I422/H422,"0")</f>
        <v>448.22800000000001</v>
      </c>
      <c r="BO422" s="64">
        <f>IFERROR(1/J422*(X422/H422),"0")</f>
        <v>1.0683760683760684</v>
      </c>
      <c r="BP422" s="64">
        <f>IFERROR(1/J422*(Y422/H422),"0")</f>
        <v>1.0705128205128205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551.28205128205127</v>
      </c>
      <c r="Y424" s="388">
        <f>IFERROR(Y419/H419,"0")+IFERROR(Y420/H420,"0")+IFERROR(Y421/H421,"0")+IFERROR(Y422/H422,"0")+IFERROR(Y423/H423,"0")</f>
        <v>552</v>
      </c>
      <c r="Z424" s="388">
        <f>IFERROR(IF(Z419="",0,Z419),"0")+IFERROR(IF(Z420="",0,Z420),"0")+IFERROR(IF(Z421="",0,Z421),"0")+IFERROR(IF(Z422="",0,Z422),"0")+IFERROR(IF(Z423="",0,Z423),"0")</f>
        <v>9.6312599999999993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3400</v>
      </c>
      <c r="Y425" s="388">
        <f>IFERROR(SUM(Y419:Y423),"0")</f>
        <v>3403.8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100</v>
      </c>
      <c r="Y437" s="387">
        <f t="shared" ref="Y437:Y457" si="72">IFERROR(IF(X437="",0,CEILING((X437/$H437),1)*$H437),"")</f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105.47619047619047</v>
      </c>
      <c r="BN437" s="64">
        <f t="shared" ref="BN437:BN457" si="74">IFERROR(Y437*I437/H437,"0")</f>
        <v>106.32000000000001</v>
      </c>
      <c r="BO437" s="64">
        <f t="shared" ref="BO437:BO457" si="75">IFERROR(1/J437*(X437/H437),"0")</f>
        <v>0.15262515262515264</v>
      </c>
      <c r="BP437" s="64">
        <f t="shared" ref="BP437:BP457" si="76">IFERROR(1/J437*(Y437/H437),"0")</f>
        <v>0.15384615384615385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100</v>
      </c>
      <c r="Y439" s="387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200</v>
      </c>
      <c r="Y441" s="387">
        <f t="shared" si="72"/>
        <v>201.60000000000002</v>
      </c>
      <c r="Z441" s="36">
        <f>IFERROR(IF(Y441=0,"",ROUNDUP(Y441/H441,0)*0.00753),"")</f>
        <v>0.36143999999999998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210.95238095238093</v>
      </c>
      <c r="BN441" s="64">
        <f t="shared" si="74"/>
        <v>212.64000000000001</v>
      </c>
      <c r="BO441" s="64">
        <f t="shared" si="75"/>
        <v>0.30525030525030528</v>
      </c>
      <c r="BP441" s="64">
        <f t="shared" si="76"/>
        <v>0.30769230769230771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95.238095238095241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96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0.72287999999999997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400</v>
      </c>
      <c r="Y459" s="388">
        <f>IFERROR(SUM(Y437:Y457),"0")</f>
        <v>403.20000000000005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300</v>
      </c>
      <c r="Y476" s="387">
        <f t="shared" si="78"/>
        <v>302.40000000000003</v>
      </c>
      <c r="Z476" s="36">
        <f>IFERROR(IF(Y476=0,"",ROUNDUP(Y476/H476,0)*0.00753),"")</f>
        <v>0.54215999999999998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316.42857142857139</v>
      </c>
      <c r="BN476" s="64">
        <f t="shared" si="80"/>
        <v>318.95999999999998</v>
      </c>
      <c r="BO476" s="64">
        <f t="shared" si="81"/>
        <v>0.45787545787545786</v>
      </c>
      <c r="BP476" s="64">
        <f t="shared" si="82"/>
        <v>0.46153846153846151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71.428571428571431</v>
      </c>
      <c r="Y481" s="388">
        <f>IFERROR(Y475/H475,"0")+IFERROR(Y476/H476,"0")+IFERROR(Y477/H477,"0")+IFERROR(Y478/H478,"0")+IFERROR(Y479/H479,"0")+IFERROR(Y480/H480,"0")</f>
        <v>72</v>
      </c>
      <c r="Z481" s="388">
        <f>IFERROR(IF(Z475="",0,Z475),"0")+IFERROR(IF(Z476="",0,Z476),"0")+IFERROR(IF(Z477="",0,Z477),"0")+IFERROR(IF(Z478="",0,Z478),"0")+IFERROR(IF(Z479="",0,Z479),"0")+IFERROR(IF(Z480="",0,Z480),"0")</f>
        <v>0.54215999999999998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300</v>
      </c>
      <c r="Y482" s="388">
        <f>IFERROR(SUM(Y475:Y480),"0")</f>
        <v>302.40000000000003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50</v>
      </c>
      <c r="Y509" s="387">
        <f t="shared" si="83"/>
        <v>50.4</v>
      </c>
      <c r="Z509" s="36">
        <f>IFERROR(IF(Y509=0,"",ROUNDUP(Y509/H509,0)*0.00937),"")</f>
        <v>0.13117999999999999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53.333333333333329</v>
      </c>
      <c r="BN509" s="64">
        <f t="shared" si="86"/>
        <v>53.76</v>
      </c>
      <c r="BO509" s="64">
        <f t="shared" si="87"/>
        <v>0.11574074074074074</v>
      </c>
      <c r="BP509" s="64">
        <f t="shared" si="88"/>
        <v>0.11666666666666667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13.888888888888889</v>
      </c>
      <c r="Y510" s="388">
        <f>IFERROR(Y502/H502,"0")+IFERROR(Y503/H503,"0")+IFERROR(Y504/H504,"0")+IFERROR(Y505/H505,"0")+IFERROR(Y506/H506,"0")+IFERROR(Y507/H507,"0")+IFERROR(Y508/H508,"0")+IFERROR(Y509/H509,"0")</f>
        <v>14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0.13117999999999999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50</v>
      </c>
      <c r="Y511" s="388">
        <f>IFERROR(SUM(Y502:Y509),"0")</f>
        <v>50.4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1500</v>
      </c>
      <c r="Y513" s="387">
        <f>IFERROR(IF(X513="",0,CEILING((X513/$H513),1)*$H513),"")</f>
        <v>1504.8000000000002</v>
      </c>
      <c r="Z513" s="36">
        <f>IFERROR(IF(Y513=0,"",ROUNDUP(Y513/H513,0)*0.01196),"")</f>
        <v>3.4085999999999999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1602.2727272727273</v>
      </c>
      <c r="BN513" s="64">
        <f>IFERROR(Y513*I513/H513,"0")</f>
        <v>1607.3999999999999</v>
      </c>
      <c r="BO513" s="64">
        <f>IFERROR(1/J513*(X513/H513),"0")</f>
        <v>2.7316433566433567</v>
      </c>
      <c r="BP513" s="64">
        <f>IFERROR(1/J513*(Y513/H513),"0")</f>
        <v>2.7403846153846154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284.09090909090907</v>
      </c>
      <c r="Y515" s="388">
        <f>IFERROR(Y513/H513,"0")+IFERROR(Y514/H514,"0")</f>
        <v>285</v>
      </c>
      <c r="Z515" s="388">
        <f>IFERROR(IF(Z513="",0,Z513),"0")+IFERROR(IF(Z514="",0,Z514),"0")</f>
        <v>3.4085999999999999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1500</v>
      </c>
      <c r="Y516" s="388">
        <f>IFERROR(SUM(Y513:Y514),"0")</f>
        <v>1504.8000000000002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500</v>
      </c>
      <c r="Y518" s="387">
        <f t="shared" ref="Y518:Y523" si="89"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534.09090909090912</v>
      </c>
      <c r="BN518" s="64">
        <f t="shared" ref="BN518:BN523" si="91">IFERROR(Y518*I518/H518,"0")</f>
        <v>535.79999999999995</v>
      </c>
      <c r="BO518" s="64">
        <f t="shared" ref="BO518:BO523" si="92">IFERROR(1/J518*(X518/H518),"0")</f>
        <v>0.91054778554778548</v>
      </c>
      <c r="BP518" s="64">
        <f t="shared" ref="BP518:BP523" si="93">IFERROR(1/J518*(Y518/H518),"0")</f>
        <v>0.91346153846153855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1000</v>
      </c>
      <c r="Y519" s="387">
        <f t="shared" si="89"/>
        <v>1003.2</v>
      </c>
      <c r="Z519" s="36">
        <f>IFERROR(IF(Y519=0,"",ROUNDUP(Y519/H519,0)*0.01196),"")</f>
        <v>2.2724000000000002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1068.1818181818182</v>
      </c>
      <c r="BN519" s="64">
        <f t="shared" si="91"/>
        <v>1071.5999999999999</v>
      </c>
      <c r="BO519" s="64">
        <f t="shared" si="92"/>
        <v>1.821095571095571</v>
      </c>
      <c r="BP519" s="64">
        <f t="shared" si="93"/>
        <v>1.8269230769230771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1000</v>
      </c>
      <c r="Y520" s="387">
        <f t="shared" si="89"/>
        <v>1003.2</v>
      </c>
      <c r="Z520" s="36">
        <f>IFERROR(IF(Y520=0,"",ROUNDUP(Y520/H520,0)*0.01196),"")</f>
        <v>2.2724000000000002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1068.1818181818182</v>
      </c>
      <c r="BN520" s="64">
        <f t="shared" si="91"/>
        <v>1071.5999999999999</v>
      </c>
      <c r="BO520" s="64">
        <f t="shared" si="92"/>
        <v>1.821095571095571</v>
      </c>
      <c r="BP520" s="64">
        <f t="shared" si="93"/>
        <v>1.8269230769230771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473.48484848484844</v>
      </c>
      <c r="Y524" s="388">
        <f>IFERROR(Y518/H518,"0")+IFERROR(Y519/H519,"0")+IFERROR(Y520/H520,"0")+IFERROR(Y521/H521,"0")+IFERROR(Y522/H522,"0")+IFERROR(Y523/H523,"0")</f>
        <v>475</v>
      </c>
      <c r="Z524" s="388">
        <f>IFERROR(IF(Z518="",0,Z518),"0")+IFERROR(IF(Z519="",0,Z519),"0")+IFERROR(IF(Z520="",0,Z520),"0")+IFERROR(IF(Z521="",0,Z521),"0")+IFERROR(IF(Z522="",0,Z522),"0")+IFERROR(IF(Z523="",0,Z523),"0")</f>
        <v>5.6810000000000009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2500</v>
      </c>
      <c r="Y525" s="388">
        <f>IFERROR(SUM(Y518:Y523),"0")</f>
        <v>2508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15670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15794.82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16783.829631989982</v>
      </c>
      <c r="Y599" s="388">
        <f>IFERROR(SUM(BN22:BN595),"0")</f>
        <v>16916.77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17608.829631989982</v>
      </c>
      <c r="Y601" s="388">
        <f>GrossWeightTotalR+PalletQtyTotalR*25</f>
        <v>17741.77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3052.6212144602951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3075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39.346309999999995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660.6</v>
      </c>
      <c r="E608" s="46">
        <f>IFERROR(Y108*1,"0")+IFERROR(Y109*1,"0")+IFERROR(Y110*1,"0")+IFERROR(Y114*1,"0")+IFERROR(Y115*1,"0")+IFERROR(Y116*1,"0")+IFERROR(Y117*1,"0")+IFERROR(Y118*1,"0")</f>
        <v>610.20000000000005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410.40000000000003</v>
      </c>
      <c r="G608" s="46">
        <f>IFERROR(Y155*1,"0")+IFERROR(Y156*1,"0")+IFERROR(Y160*1,"0")+IFERROR(Y161*1,"0")+IFERROR(Y165*1,"0")+IFERROR(Y166*1,"0")</f>
        <v>100.32000000000001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151.20000000000002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2580.9</v>
      </c>
      <c r="K608" s="46">
        <f>IFERROR(Y249*1,"0")+IFERROR(Y250*1,"0")+IFERROR(Y251*1,"0")+IFERROR(Y252*1,"0")+IFERROR(Y253*1,"0")+IFERROR(Y254*1,"0")+IFERROR(Y255*1,"0")+IFERROR(Y256*1,"0")</f>
        <v>104.39999999999999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151.19999999999999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823.4</v>
      </c>
      <c r="V608" s="46">
        <f>IFERROR(Y366*1,"0")+IFERROR(Y370*1,"0")+IFERROR(Y371*1,"0")+IFERROR(Y372*1,"0")</f>
        <v>403.20000000000005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257.39999999999998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3403.8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403.20000000000005</v>
      </c>
      <c r="Z608" s="46">
        <f>IFERROR(Y471*1,"0")+IFERROR(Y475*1,"0")+IFERROR(Y476*1,"0")+IFERROR(Y477*1,"0")+IFERROR(Y478*1,"0")+IFERROR(Y479*1,"0")+IFERROR(Y480*1,"0")+IFERROR(Y484*1,"0")</f>
        <v>302.40000000000003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4063.2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