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0F893FE-8A7C-4F4B-9C09-9FF5BE95ED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525" i="1" s="1"/>
  <c r="V483" i="1"/>
  <c r="V482" i="1"/>
  <c r="W481" i="1"/>
  <c r="X481" i="1" s="1"/>
  <c r="N481" i="1"/>
  <c r="X480" i="1"/>
  <c r="X482" i="1" s="1"/>
  <c r="W480" i="1"/>
  <c r="W482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V446" i="1"/>
  <c r="W445" i="1"/>
  <c r="V445" i="1"/>
  <c r="X444" i="1"/>
  <c r="X445" i="1" s="1"/>
  <c r="W444" i="1"/>
  <c r="W446" i="1" s="1"/>
  <c r="N444" i="1"/>
  <c r="V442" i="1"/>
  <c r="W441" i="1"/>
  <c r="V441" i="1"/>
  <c r="X440" i="1"/>
  <c r="X441" i="1" s="1"/>
  <c r="W440" i="1"/>
  <c r="W442" i="1" s="1"/>
  <c r="N440" i="1"/>
  <c r="V438" i="1"/>
  <c r="V437" i="1"/>
  <c r="X436" i="1"/>
  <c r="W436" i="1"/>
  <c r="N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W438" i="1" s="1"/>
  <c r="N430" i="1"/>
  <c r="V428" i="1"/>
  <c r="V427" i="1"/>
  <c r="X426" i="1"/>
  <c r="W426" i="1"/>
  <c r="N426" i="1"/>
  <c r="W425" i="1"/>
  <c r="N425" i="1"/>
  <c r="V422" i="1"/>
  <c r="V421" i="1"/>
  <c r="W420" i="1"/>
  <c r="X420" i="1" s="1"/>
  <c r="N420" i="1"/>
  <c r="X419" i="1"/>
  <c r="W419" i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X408" i="1" s="1"/>
  <c r="N408" i="1"/>
  <c r="X407" i="1"/>
  <c r="X411" i="1" s="1"/>
  <c r="W407" i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X404" i="1" s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X351" i="1"/>
  <c r="W351" i="1"/>
  <c r="N351" i="1"/>
  <c r="W350" i="1"/>
  <c r="W353" i="1" s="1"/>
  <c r="V348" i="1"/>
  <c r="V347" i="1"/>
  <c r="X346" i="1"/>
  <c r="W346" i="1"/>
  <c r="N346" i="1"/>
  <c r="W345" i="1"/>
  <c r="X345" i="1" s="1"/>
  <c r="N345" i="1"/>
  <c r="X344" i="1"/>
  <c r="X347" i="1" s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P525" i="1" s="1"/>
  <c r="N327" i="1"/>
  <c r="V323" i="1"/>
  <c r="V322" i="1"/>
  <c r="W321" i="1"/>
  <c r="W322" i="1" s="1"/>
  <c r="N321" i="1"/>
  <c r="V319" i="1"/>
  <c r="V318" i="1"/>
  <c r="W317" i="1"/>
  <c r="W318" i="1" s="1"/>
  <c r="N317" i="1"/>
  <c r="V315" i="1"/>
  <c r="V314" i="1"/>
  <c r="W313" i="1"/>
  <c r="X313" i="1" s="1"/>
  <c r="N313" i="1"/>
  <c r="X312" i="1"/>
  <c r="W312" i="1"/>
  <c r="N312" i="1"/>
  <c r="W311" i="1"/>
  <c r="W314" i="1" s="1"/>
  <c r="N311" i="1"/>
  <c r="V309" i="1"/>
  <c r="V308" i="1"/>
  <c r="W307" i="1"/>
  <c r="O525" i="1" s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W217" i="1"/>
  <c r="V217" i="1"/>
  <c r="X216" i="1"/>
  <c r="X217" i="1" s="1"/>
  <c r="W216" i="1"/>
  <c r="W218" i="1" s="1"/>
  <c r="N216" i="1"/>
  <c r="V214" i="1"/>
  <c r="W213" i="1"/>
  <c r="V213" i="1"/>
  <c r="X212" i="1"/>
  <c r="W212" i="1"/>
  <c r="X211" i="1"/>
  <c r="W211" i="1"/>
  <c r="X210" i="1"/>
  <c r="W210" i="1"/>
  <c r="X209" i="1"/>
  <c r="W209" i="1"/>
  <c r="X208" i="1"/>
  <c r="W208" i="1"/>
  <c r="X207" i="1"/>
  <c r="X213" i="1" s="1"/>
  <c r="W207" i="1"/>
  <c r="J525" i="1" s="1"/>
  <c r="V204" i="1"/>
  <c r="V203" i="1"/>
  <c r="W202" i="1"/>
  <c r="X202" i="1" s="1"/>
  <c r="N202" i="1"/>
  <c r="X201" i="1"/>
  <c r="W201" i="1"/>
  <c r="N201" i="1"/>
  <c r="W200" i="1"/>
  <c r="X200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X196" i="1" s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7" i="1" s="1"/>
  <c r="N172" i="1"/>
  <c r="V170" i="1"/>
  <c r="V169" i="1"/>
  <c r="W168" i="1"/>
  <c r="X168" i="1" s="1"/>
  <c r="N168" i="1"/>
  <c r="X167" i="1"/>
  <c r="X169" i="1" s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H525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X134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W119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4" i="1" s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9" i="1" s="1"/>
  <c r="W22" i="1"/>
  <c r="N22" i="1"/>
  <c r="H10" i="1"/>
  <c r="A9" i="1"/>
  <c r="F10" i="1" s="1"/>
  <c r="D7" i="1"/>
  <c r="O6" i="1"/>
  <c r="N2" i="1"/>
  <c r="X34" i="1" l="1"/>
  <c r="X137" i="1"/>
  <c r="X203" i="1"/>
  <c r="H9" i="1"/>
  <c r="A10" i="1"/>
  <c r="B525" i="1"/>
  <c r="W517" i="1"/>
  <c r="W516" i="1"/>
  <c r="W24" i="1"/>
  <c r="W34" i="1"/>
  <c r="W54" i="1"/>
  <c r="W62" i="1"/>
  <c r="W87" i="1"/>
  <c r="W93" i="1"/>
  <c r="W105" i="1"/>
  <c r="W120" i="1"/>
  <c r="W129" i="1"/>
  <c r="W138" i="1"/>
  <c r="W146" i="1"/>
  <c r="W159" i="1"/>
  <c r="W164" i="1"/>
  <c r="W170" i="1"/>
  <c r="W176" i="1"/>
  <c r="W196" i="1"/>
  <c r="W204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F9" i="1"/>
  <c r="J9" i="1"/>
  <c r="X22" i="1"/>
  <c r="X23" i="1" s="1"/>
  <c r="W23" i="1"/>
  <c r="V515" i="1"/>
  <c r="C525" i="1"/>
  <c r="W53" i="1"/>
  <c r="X57" i="1"/>
  <c r="X61" i="1" s="1"/>
  <c r="W61" i="1"/>
  <c r="X65" i="1"/>
  <c r="X86" i="1" s="1"/>
  <c r="W86" i="1"/>
  <c r="X89" i="1"/>
  <c r="X93" i="1" s="1"/>
  <c r="X107" i="1"/>
  <c r="X119" i="1" s="1"/>
  <c r="X122" i="1"/>
  <c r="X129" i="1" s="1"/>
  <c r="F525" i="1"/>
  <c r="W137" i="1"/>
  <c r="X142" i="1"/>
  <c r="X145" i="1" s="1"/>
  <c r="W145" i="1"/>
  <c r="X149" i="1"/>
  <c r="X158" i="1" s="1"/>
  <c r="W158" i="1"/>
  <c r="X162" i="1"/>
  <c r="X164" i="1" s="1"/>
  <c r="W165" i="1"/>
  <c r="X172" i="1"/>
  <c r="X176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W287" i="1"/>
  <c r="N525" i="1"/>
  <c r="W299" i="1"/>
  <c r="X290" i="1"/>
  <c r="X298" i="1" s="1"/>
  <c r="W298" i="1"/>
  <c r="W304" i="1"/>
  <c r="W309" i="1"/>
  <c r="W315" i="1"/>
  <c r="W319" i="1"/>
  <c r="W323" i="1"/>
  <c r="W329" i="1"/>
  <c r="W341" i="1"/>
  <c r="W347" i="1"/>
  <c r="W352" i="1"/>
  <c r="W404" i="1"/>
  <c r="W422" i="1"/>
  <c r="T525" i="1"/>
  <c r="W428" i="1"/>
  <c r="X425" i="1"/>
  <c r="X427" i="1" s="1"/>
  <c r="W437" i="1"/>
  <c r="U525" i="1"/>
  <c r="W464" i="1"/>
  <c r="X450" i="1"/>
  <c r="X463" i="1" s="1"/>
  <c r="W463" i="1"/>
  <c r="W469" i="1"/>
  <c r="W478" i="1"/>
  <c r="X471" i="1"/>
  <c r="X477" i="1" s="1"/>
  <c r="X307" i="1"/>
  <c r="X308" i="1" s="1"/>
  <c r="W308" i="1"/>
  <c r="X311" i="1"/>
  <c r="X314" i="1" s="1"/>
  <c r="X317" i="1"/>
  <c r="X318" i="1" s="1"/>
  <c r="X321" i="1"/>
  <c r="X322" i="1" s="1"/>
  <c r="X327" i="1"/>
  <c r="X328" i="1" s="1"/>
  <c r="W328" i="1"/>
  <c r="X333" i="1"/>
  <c r="X341" i="1" s="1"/>
  <c r="W342" i="1"/>
  <c r="X350" i="1"/>
  <c r="X352" i="1" s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1" i="1"/>
  <c r="X380" i="1"/>
  <c r="X381" i="1" s="1"/>
  <c r="W382" i="1"/>
  <c r="S525" i="1"/>
  <c r="W389" i="1"/>
  <c r="X386" i="1"/>
  <c r="X388" i="1" s="1"/>
  <c r="W405" i="1"/>
  <c r="W411" i="1"/>
  <c r="W412" i="1"/>
  <c r="W415" i="1"/>
  <c r="X414" i="1"/>
  <c r="X415" i="1" s="1"/>
  <c r="W416" i="1"/>
  <c r="W421" i="1"/>
  <c r="X418" i="1"/>
  <c r="X421" i="1" s="1"/>
  <c r="W427" i="1"/>
  <c r="X437" i="1"/>
  <c r="W468" i="1"/>
  <c r="W477" i="1"/>
  <c r="W483" i="1"/>
  <c r="W498" i="1"/>
  <c r="X495" i="1"/>
  <c r="X498" i="1" s="1"/>
  <c r="W499" i="1"/>
  <c r="W493" i="1"/>
  <c r="W519" i="1" l="1"/>
  <c r="W515" i="1"/>
  <c r="X520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<sst xmlns="http://schemas.openxmlformats.org/spreadsheetml/2006/main" count="2224" uniqueCount="747">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</sst>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30</v>
      </c>
      <c r="W51" s="349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40.5</v>
      </c>
      <c r="W52" s="349">
        <f>IFERROR(IF(V52="",0,CEILING((V52/$H52),1)*$H52),"")</f>
        <v>40.5</v>
      </c>
      <c r="X52" s="36">
        <f>IFERROR(IF(W52=0,"",ROUNDUP(W52/H52,0)*0.00753),"")</f>
        <v>0.11295000000000001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17.777777777777775</v>
      </c>
      <c r="W53" s="350">
        <f>IFERROR(W51/H51,"0")+IFERROR(W52/H52,"0")</f>
        <v>18</v>
      </c>
      <c r="X53" s="350">
        <f>IFERROR(IF(X51="",0,X51),"0")+IFERROR(IF(X52="",0,X52),"0")</f>
        <v>0.17820000000000003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70.5</v>
      </c>
      <c r="W54" s="350">
        <f>IFERROR(SUM(W51:W52),"0")</f>
        <v>72.900000000000006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330</v>
      </c>
      <c r="W57" s="349">
        <f>IFERROR(IF(V57="",0,CEILING((V57/$H57),1)*$H57),"")</f>
        <v>334.8</v>
      </c>
      <c r="X57" s="36">
        <f>IFERROR(IF(W57=0,"",ROUNDUP(W57/H57,0)*0.02175),"")</f>
        <v>0.6742499999999999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216</v>
      </c>
      <c r="W59" s="349">
        <f>IFERROR(IF(V59="",0,CEILING((V59/$H59),1)*$H59),"")</f>
        <v>216</v>
      </c>
      <c r="X59" s="36">
        <f>IFERROR(IF(W59=0,"",ROUNDUP(W59/H59,0)*0.00937),"")</f>
        <v>0.44975999999999999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78.555555555555557</v>
      </c>
      <c r="W61" s="350">
        <f>IFERROR(W57/H57,"0")+IFERROR(W58/H58,"0")+IFERROR(W59/H59,"0")+IFERROR(W60/H60,"0")</f>
        <v>79</v>
      </c>
      <c r="X61" s="350">
        <f>IFERROR(IF(X57="",0,X57),"0")+IFERROR(IF(X58="",0,X58),"0")+IFERROR(IF(X59="",0,X59),"0")+IFERROR(IF(X60="",0,X60),"0")</f>
        <v>1.12401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546</v>
      </c>
      <c r="W62" s="350">
        <f>IFERROR(SUM(W57:W60),"0")</f>
        <v>550.79999999999995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30</v>
      </c>
      <c r="W67" s="349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96</v>
      </c>
      <c r="W69" s="349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104</v>
      </c>
      <c r="W70" s="349">
        <f t="shared" si="2"/>
        <v>112</v>
      </c>
      <c r="X70" s="36">
        <f t="shared" si="3"/>
        <v>0.21749999999999997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44</v>
      </c>
      <c r="W72" s="349">
        <f t="shared" si="2"/>
        <v>45</v>
      </c>
      <c r="X72" s="36">
        <f>IFERROR(IF(W72=0,"",ROUNDUP(W72/H72,0)*0.00753),"")</f>
        <v>0.11295000000000001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96</v>
      </c>
      <c r="W73" s="349">
        <f t="shared" si="2"/>
        <v>96</v>
      </c>
      <c r="X73" s="36">
        <f t="shared" ref="X73:X79" si="4">IFERROR(IF(W73=0,"",ROUNDUP(W73/H73,0)*0.00937),"")</f>
        <v>0.22488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211.5</v>
      </c>
      <c r="W79" s="349">
        <f t="shared" si="2"/>
        <v>211.5</v>
      </c>
      <c r="X79" s="36">
        <f t="shared" si="4"/>
        <v>0.44039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84.800000000000011</v>
      </c>
      <c r="W80" s="349">
        <f t="shared" si="2"/>
        <v>86.4</v>
      </c>
      <c r="X80" s="36">
        <f>IFERROR(IF(W80=0,"",ROUNDUP(W80/H80,0)*0.00753),"")</f>
        <v>0.20331000000000002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126</v>
      </c>
      <c r="W84" s="349">
        <f t="shared" si="2"/>
        <v>126</v>
      </c>
      <c r="X84" s="36">
        <f>IFERROR(IF(W84=0,"",ROUNDUP(W84/H84,0)*0.00937),"")</f>
        <v>0.26235999999999998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161.01984126984127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163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1.7223900000000001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792.3</v>
      </c>
      <c r="W87" s="350">
        <f>IFERROR(SUM(W65:W85),"0")</f>
        <v>807.69999999999993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49</v>
      </c>
      <c r="W103" s="349">
        <f t="shared" si="5"/>
        <v>50.4</v>
      </c>
      <c r="X103" s="36">
        <f>IFERROR(IF(W103=0,"",ROUNDUP(W103/H103,0)*0.00753),"")</f>
        <v>0.13553999999999999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17.5</v>
      </c>
      <c r="W104" s="350">
        <f>IFERROR(W96/H96,"0")+IFERROR(W97/H97,"0")+IFERROR(W98/H98,"0")+IFERROR(W99/H99,"0")+IFERROR(W100/H100,"0")+IFERROR(W101/H101,"0")+IFERROR(W102/H102,"0")+IFERROR(W103/H103,"0")</f>
        <v>18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0.13553999999999999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49</v>
      </c>
      <c r="W105" s="350">
        <f>IFERROR(SUM(W96:W103),"0")</f>
        <v>50.4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175</v>
      </c>
      <c r="W107" s="349">
        <f t="shared" ref="W107:W118" si="6">IFERROR(IF(V107="",0,CEILING((V107/$H107),1)*$H107),"")</f>
        <v>176.4</v>
      </c>
      <c r="X107" s="36">
        <f>IFERROR(IF(W107=0,"",ROUNDUP(W107/H107,0)*0.02175),"")</f>
        <v>0.45674999999999999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90</v>
      </c>
      <c r="W109" s="349">
        <f t="shared" si="6"/>
        <v>92.4</v>
      </c>
      <c r="X109" s="36">
        <f>IFERROR(IF(W109=0,"",ROUNDUP(W109/H109,0)*0.02175),"")</f>
        <v>0.23924999999999999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25.08</v>
      </c>
      <c r="W113" s="349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110.25</v>
      </c>
      <c r="W114" s="349">
        <f t="shared" si="6"/>
        <v>110.7</v>
      </c>
      <c r="X114" s="36">
        <f>IFERROR(IF(W114=0,"",ROUNDUP(W114/H114,0)*0.00753),"")</f>
        <v>0.30873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39</v>
      </c>
      <c r="W117" s="349">
        <f t="shared" si="6"/>
        <v>39</v>
      </c>
      <c r="X117" s="36">
        <f>IFERROR(IF(W117=0,"",ROUNDUP(W117/H117,0)*0.00753),"")</f>
        <v>9.7890000000000005E-2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94.88095238095238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1.1779200000000001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439.33</v>
      </c>
      <c r="W120" s="350">
        <f>IFERROR(SUM(W107:W118),"0")</f>
        <v>444.9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144</v>
      </c>
      <c r="W124" s="349">
        <f t="shared" si="7"/>
        <v>151.20000000000002</v>
      </c>
      <c r="X124" s="36">
        <f>IFERROR(IF(W124=0,"",ROUNDUP(W124/H124,0)*0.02175),"")</f>
        <v>0.39149999999999996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19.8</v>
      </c>
      <c r="W127" s="349">
        <f t="shared" si="7"/>
        <v>19.8</v>
      </c>
      <c r="X127" s="36">
        <f>IFERROR(IF(W127=0,"",ROUNDUP(W127/H127,0)*0.00753),"")</f>
        <v>7.5300000000000006E-2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27.142857142857142</v>
      </c>
      <c r="W129" s="350">
        <f>IFERROR(W122/H122,"0")+IFERROR(W123/H123,"0")+IFERROR(W124/H124,"0")+IFERROR(W125/H125,"0")+IFERROR(W126/H126,"0")+IFERROR(W127/H127,"0")+IFERROR(W128/H128,"0")</f>
        <v>28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0.46679999999999999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163.80000000000001</v>
      </c>
      <c r="W130" s="350">
        <f>IFERROR(SUM(W122:W128),"0")</f>
        <v>171.00000000000003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379</v>
      </c>
      <c r="W133" s="349">
        <f>IFERROR(IF(V133="",0,CEILING((V133/$H133),1)*$H133),"")</f>
        <v>386.40000000000003</v>
      </c>
      <c r="X133" s="36">
        <f>IFERROR(IF(W133=0,"",ROUNDUP(W133/H133,0)*0.02175),"")</f>
        <v>1.0004999999999999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110.25</v>
      </c>
      <c r="W136" s="349">
        <f>IFERROR(IF(V136="",0,CEILING((V136/$H136),1)*$H136),"")</f>
        <v>110.7</v>
      </c>
      <c r="X136" s="36">
        <f>IFERROR(IF(W136=0,"",ROUNDUP(W136/H136,0)*0.00753),"")</f>
        <v>0.30873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85.952380952380949</v>
      </c>
      <c r="W137" s="350">
        <f>IFERROR(W133/H133,"0")+IFERROR(W134/H134,"0")+IFERROR(W135/H135,"0")+IFERROR(W136/H136,"0")</f>
        <v>87</v>
      </c>
      <c r="X137" s="350">
        <f>IFERROR(IF(X133="",0,X133),"0")+IFERROR(IF(X134="",0,X134),"0")+IFERROR(IF(X135="",0,X135),"0")+IFERROR(IF(X136="",0,X136),"0")</f>
        <v>1.3092299999999999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489.25</v>
      </c>
      <c r="W138" s="350">
        <f>IFERROR(SUM(W133:W136),"0")</f>
        <v>497.1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71.399999999999991</v>
      </c>
      <c r="W152" s="349">
        <f t="shared" si="8"/>
        <v>71.400000000000006</v>
      </c>
      <c r="X152" s="36">
        <f>IFERROR(IF(W152=0,"",ROUNDUP(W152/H152,0)*0.00502),"")</f>
        <v>0.17068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91</v>
      </c>
      <c r="W154" s="349">
        <f t="shared" si="8"/>
        <v>92.4</v>
      </c>
      <c r="X154" s="36">
        <f>IFERROR(IF(W154=0,"",ROUNDUP(W154/H154,0)*0.00502),"")</f>
        <v>0.22088000000000002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105</v>
      </c>
      <c r="W155" s="349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127.33333333333331</v>
      </c>
      <c r="W158" s="350">
        <f>IFERROR(W149/H149,"0")+IFERROR(W150/H150,"0")+IFERROR(W151/H151,"0")+IFERROR(W152/H152,"0")+IFERROR(W153/H153,"0")+IFERROR(W154/H154,"0")+IFERROR(W155/H155,"0")+IFERROR(W156/H156,"0")+IFERROR(W157/H157,"0")</f>
        <v>128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0.64256000000000002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267.39999999999998</v>
      </c>
      <c r="W159" s="350">
        <f>IFERROR(SUM(W149:W157),"0")</f>
        <v>268.8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290</v>
      </c>
      <c r="W172" s="349">
        <f>IFERROR(IF(V172="",0,CEILING((V172/$H172),1)*$H172),"")</f>
        <v>291.60000000000002</v>
      </c>
      <c r="X172" s="36">
        <f>IFERROR(IF(W172=0,"",ROUNDUP(W172/H172,0)*0.00937),"")</f>
        <v>0.50597999999999999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200</v>
      </c>
      <c r="W173" s="349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186</v>
      </c>
      <c r="W174" s="349">
        <f>IFERROR(IF(V174="",0,CEILING((V174/$H174),1)*$H174),"")</f>
        <v>189</v>
      </c>
      <c r="X174" s="36">
        <f>IFERROR(IF(W174=0,"",ROUNDUP(W174/H174,0)*0.00937),"")</f>
        <v>0.32795000000000002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80</v>
      </c>
      <c r="W175" s="349">
        <f>IFERROR(IF(V175="",0,CEILING((V175/$H175),1)*$H175),"")</f>
        <v>81</v>
      </c>
      <c r="X175" s="36">
        <f>IFERROR(IF(W175=0,"",ROUNDUP(W175/H175,0)*0.00937),"")</f>
        <v>0.14055000000000001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140</v>
      </c>
      <c r="W176" s="350">
        <f>IFERROR(W172/H172,"0")+IFERROR(W173/H173,"0")+IFERROR(W174/H174,"0")+IFERROR(W175/H175,"0")</f>
        <v>142</v>
      </c>
      <c r="X176" s="350">
        <f>IFERROR(IF(X172="",0,X172),"0")+IFERROR(IF(X173="",0,X173),"0")+IFERROR(IF(X174="",0,X174),"0")+IFERROR(IF(X175="",0,X175),"0")</f>
        <v>1.3305399999999998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756</v>
      </c>
      <c r="W177" s="350">
        <f>IFERROR(SUM(W172:W175),"0")</f>
        <v>766.80000000000007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107</v>
      </c>
      <c r="W180" s="349">
        <f t="shared" si="9"/>
        <v>113.1</v>
      </c>
      <c r="X180" s="36">
        <f>IFERROR(IF(W180=0,"",ROUNDUP(W180/H180,0)*0.02175),"")</f>
        <v>0.28275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192.8</v>
      </c>
      <c r="W185" s="349">
        <f t="shared" si="9"/>
        <v>194.4</v>
      </c>
      <c r="X185" s="36">
        <f>IFERROR(IF(W185=0,"",ROUNDUP(W185/H185,0)*0.00753),"")</f>
        <v>0.60992999999999997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292</v>
      </c>
      <c r="W187" s="349">
        <f t="shared" si="9"/>
        <v>292.8</v>
      </c>
      <c r="X187" s="36">
        <f>IFERROR(IF(W187=0,"",ROUNDUP(W187/H187,0)*0.00753),"")</f>
        <v>0.91866000000000003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223.2</v>
      </c>
      <c r="W189" s="349">
        <f t="shared" si="9"/>
        <v>223.2</v>
      </c>
      <c r="X189" s="36">
        <f t="shared" ref="X189:X195" si="10">IFERROR(IF(W189=0,"",ROUNDUP(W189/H189,0)*0.00753),"")</f>
        <v>0.70028999999999997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248</v>
      </c>
      <c r="W191" s="349">
        <f t="shared" si="9"/>
        <v>249.6</v>
      </c>
      <c r="X191" s="36">
        <f t="shared" si="10"/>
        <v>0.78312000000000004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98.4</v>
      </c>
      <c r="W194" s="349">
        <f t="shared" si="9"/>
        <v>98.399999999999991</v>
      </c>
      <c r="X194" s="36">
        <f t="shared" si="10"/>
        <v>0.30873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223.2</v>
      </c>
      <c r="W195" s="349">
        <f t="shared" si="9"/>
        <v>223.2</v>
      </c>
      <c r="X195" s="36">
        <f t="shared" si="10"/>
        <v>0.70028999999999997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544.63218390804604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547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4.3037700000000001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1384.6000000000001</v>
      </c>
      <c r="W197" s="350">
        <f>IFERROR(SUM(W179:W195),"0")</f>
        <v>1394.7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68</v>
      </c>
      <c r="W201" s="349">
        <f>IFERROR(IF(V201="",0,CEILING((V201/$H201),1)*$H201),"")</f>
        <v>69.599999999999994</v>
      </c>
      <c r="X201" s="36">
        <f>IFERROR(IF(W201=0,"",ROUNDUP(W201/H201,0)*0.00753),"")</f>
        <v>0.21837000000000001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60</v>
      </c>
      <c r="W202" s="349">
        <f>IFERROR(IF(V202="",0,CEILING((V202/$H202),1)*$H202),"")</f>
        <v>60</v>
      </c>
      <c r="X202" s="36">
        <f>IFERROR(IF(W202=0,"",ROUNDUP(W202/H202,0)*0.00753),"")</f>
        <v>0.18825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53.333333333333336</v>
      </c>
      <c r="W203" s="350">
        <f>IFERROR(W199/H199,"0")+IFERROR(W200/H200,"0")+IFERROR(W201/H201,"0")+IFERROR(W202/H202,"0")</f>
        <v>54</v>
      </c>
      <c r="X203" s="350">
        <f>IFERROR(IF(X199="",0,X199),"0")+IFERROR(IF(X200="",0,X200),"0")+IFERROR(IF(X201="",0,X201),"0")+IFERROR(IF(X202="",0,X202),"0")</f>
        <v>0.40661999999999998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128</v>
      </c>
      <c r="W204" s="350">
        <f>IFERROR(SUM(W199:W202),"0")</f>
        <v>129.6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203</v>
      </c>
      <c r="W216" s="349">
        <f>IFERROR(IF(V216="",0,CEILING((V216/$H216),1)*$H216),"")</f>
        <v>203.70000000000002</v>
      </c>
      <c r="X216" s="36">
        <f>IFERROR(IF(W216=0,"",ROUNDUP(W216/H216,0)*0.00502),"")</f>
        <v>0.48694000000000004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96.666666666666657</v>
      </c>
      <c r="W217" s="350">
        <f>IFERROR(W216/H216,"0")</f>
        <v>97</v>
      </c>
      <c r="X217" s="350">
        <f>IFERROR(IF(X216="",0,X216),"0")</f>
        <v>0.48694000000000004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203</v>
      </c>
      <c r="W218" s="350">
        <f>IFERROR(SUM(W216:W216),"0")</f>
        <v>203.70000000000002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66</v>
      </c>
      <c r="W253" s="349">
        <f>IFERROR(IF(V253="",0,CEILING((V253/$H253),1)*$H253),"")</f>
        <v>67.2</v>
      </c>
      <c r="X253" s="36">
        <f>IFERROR(IF(W253=0,"",ROUNDUP(W253/H253,0)*0.00753),"")</f>
        <v>0.12048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44.8</v>
      </c>
      <c r="W256" s="349">
        <f>IFERROR(IF(V256="",0,CEILING((V256/$H256),1)*$H256),"")</f>
        <v>45.36</v>
      </c>
      <c r="X256" s="36">
        <f>IFERROR(IF(W256=0,"",ROUNDUP(W256/H256,0)*0.00502),"")</f>
        <v>0.13553999999999999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42.38095238095238</v>
      </c>
      <c r="W257" s="350">
        <f>IFERROR(W253/H253,"0")+IFERROR(W254/H254,"0")+IFERROR(W255/H255,"0")+IFERROR(W256/H256,"0")</f>
        <v>43</v>
      </c>
      <c r="X257" s="350">
        <f>IFERROR(IF(X253="",0,X253),"0")+IFERROR(IF(X254="",0,X254),"0")+IFERROR(IF(X255="",0,X255),"0")+IFERROR(IF(X256="",0,X256),"0")</f>
        <v>0.25602000000000003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110.8</v>
      </c>
      <c r="W258" s="350">
        <f>IFERROR(SUM(W253:W256),"0")</f>
        <v>112.56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55.44</v>
      </c>
      <c r="W266" s="349">
        <f t="shared" si="15"/>
        <v>55.44</v>
      </c>
      <c r="X266" s="36">
        <f>IFERROR(IF(W266=0,"",ROUNDUP(W266/H266,0)*0.00753),"")</f>
        <v>0.21084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55.44</v>
      </c>
      <c r="W267" s="349">
        <f t="shared" si="15"/>
        <v>55.44</v>
      </c>
      <c r="X267" s="36">
        <f>IFERROR(IF(W267=0,"",ROUNDUP(W267/H267,0)*0.00753),"")</f>
        <v>0.21084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56</v>
      </c>
      <c r="W268" s="350">
        <f>IFERROR(W260/H260,"0")+IFERROR(W261/H261,"0")+IFERROR(W262/H262,"0")+IFERROR(W263/H263,"0")+IFERROR(W264/H264,"0")+IFERROR(W265/H265,"0")+IFERROR(W266/H266,"0")+IFERROR(W267/H267,"0")</f>
        <v>56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0.42168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110.88</v>
      </c>
      <c r="W269" s="350">
        <f>IFERROR(SUM(W260:W267),"0")</f>
        <v>110.88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36</v>
      </c>
      <c r="W271" s="349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259</v>
      </c>
      <c r="W272" s="349">
        <f>IFERROR(IF(V272="",0,CEILING((V272/$H272),1)*$H272),"")</f>
        <v>265.2</v>
      </c>
      <c r="X272" s="36">
        <f>IFERROR(IF(W272=0,"",ROUNDUP(W272/H272,0)*0.02175),"")</f>
        <v>0.73949999999999994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37.490842490842489</v>
      </c>
      <c r="W274" s="350">
        <f>IFERROR(W271/H271,"0")+IFERROR(W272/H272,"0")+IFERROR(W273/H273,"0")</f>
        <v>39</v>
      </c>
      <c r="X274" s="350">
        <f>IFERROR(IF(X271="",0,X271),"0")+IFERROR(IF(X272="",0,X272),"0")+IFERROR(IF(X273="",0,X273),"0")</f>
        <v>0.84824999999999995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295</v>
      </c>
      <c r="W275" s="350">
        <f>IFERROR(SUM(W271:W273),"0")</f>
        <v>307.2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5</v>
      </c>
      <c r="W278" s="349">
        <f>IFERROR(IF(V278="",0,CEILING((V278/$H278),1)*$H278),"")</f>
        <v>6.08</v>
      </c>
      <c r="X278" s="36">
        <f>IFERROR(IF(W278=0,"",ROUNDUP(W278/H278,0)*0.00753),"")</f>
        <v>1.506E-2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68</v>
      </c>
      <c r="W279" s="349">
        <f>IFERROR(IF(V279="",0,CEILING((V279/$H279),1)*$H279),"")</f>
        <v>68.849999999999994</v>
      </c>
      <c r="X279" s="36">
        <f>IFERROR(IF(W279=0,"",ROUNDUP(W279/H279,0)*0.00753),"")</f>
        <v>0.20331000000000002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28.311403508771932</v>
      </c>
      <c r="W280" s="350">
        <f>IFERROR(W277/H277,"0")+IFERROR(W278/H278,"0")+IFERROR(W279/H279,"0")</f>
        <v>29</v>
      </c>
      <c r="X280" s="350">
        <f>IFERROR(IF(X277="",0,X277),"0")+IFERROR(IF(X278="",0,X278),"0")+IFERROR(IF(X279="",0,X279),"0")</f>
        <v>0.21837000000000001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73</v>
      </c>
      <c r="W281" s="350">
        <f>IFERROR(SUM(W277:W279),"0")</f>
        <v>74.929999999999993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6</v>
      </c>
      <c r="W307" s="349">
        <f>IFERROR(IF(V307="",0,CEILING((V307/$H307),1)*$H307),"")</f>
        <v>7.2</v>
      </c>
      <c r="X307" s="36">
        <f>IFERROR(IF(W307=0,"",ROUNDUP(W307/H307,0)*0.00753),"")</f>
        <v>3.0120000000000001E-2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3.333333333333333</v>
      </c>
      <c r="W308" s="350">
        <f>IFERROR(W307/H307,"0")</f>
        <v>4</v>
      </c>
      <c r="X308" s="350">
        <f>IFERROR(IF(X307="",0,X307),"0")</f>
        <v>3.0120000000000001E-2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6</v>
      </c>
      <c r="W309" s="350">
        <f>IFERROR(SUM(W307:W307),"0")</f>
        <v>7.2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602</v>
      </c>
      <c r="W312" s="349">
        <f>IFERROR(IF(V312="",0,CEILING((V312/$H312),1)*$H312),"")</f>
        <v>602.70000000000005</v>
      </c>
      <c r="X312" s="36">
        <f>IFERROR(IF(W312=0,"",ROUNDUP(W312/H312,0)*0.00753),"")</f>
        <v>2.1611099999999999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304.5</v>
      </c>
      <c r="W313" s="349">
        <f>IFERROR(IF(V313="",0,CEILING((V313/$H313),1)*$H313),"")</f>
        <v>304.5</v>
      </c>
      <c r="X313" s="36">
        <f>IFERROR(IF(W313=0,"",ROUNDUP(W313/H313,0)*0.00753),"")</f>
        <v>1.09185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431.66666666666663</v>
      </c>
      <c r="W314" s="350">
        <f>IFERROR(W311/H311,"0")+IFERROR(W312/H312,"0")+IFERROR(W313/H313,"0")</f>
        <v>432</v>
      </c>
      <c r="X314" s="350">
        <f>IFERROR(IF(X311="",0,X311),"0")+IFERROR(IF(X312="",0,X312),"0")+IFERROR(IF(X313="",0,X313),"0")</f>
        <v>3.2529599999999999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906.5</v>
      </c>
      <c r="W315" s="350">
        <f>IFERROR(SUM(W311:W313),"0")</f>
        <v>907.2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2800</v>
      </c>
      <c r="W334" s="349">
        <f t="shared" si="17"/>
        <v>2805</v>
      </c>
      <c r="X334" s="36">
        <f>IFERROR(IF(W334=0,"",ROUNDUP(W334/H334,0)*0.02175),"")</f>
        <v>4.0672499999999996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1600</v>
      </c>
      <c r="W336" s="349">
        <f t="shared" si="17"/>
        <v>1605</v>
      </c>
      <c r="X336" s="36">
        <f>IFERROR(IF(W336=0,"",ROUNDUP(W336/H336,0)*0.02175),"")</f>
        <v>2.3272499999999998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2120</v>
      </c>
      <c r="W338" s="349">
        <f t="shared" si="17"/>
        <v>2130</v>
      </c>
      <c r="X338" s="36">
        <f>IFERROR(IF(W338=0,"",ROUNDUP(W338/H338,0)*0.02175),"")</f>
        <v>3.0884999999999998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25</v>
      </c>
      <c r="W339" s="349">
        <f t="shared" si="17"/>
        <v>25</v>
      </c>
      <c r="X339" s="36">
        <f>IFERROR(IF(W339=0,"",ROUNDUP(W339/H339,0)*0.00937),"")</f>
        <v>4.6850000000000003E-2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16</v>
      </c>
      <c r="W340" s="349">
        <f t="shared" si="17"/>
        <v>20</v>
      </c>
      <c r="X340" s="36">
        <f>IFERROR(IF(W340=0,"",ROUNDUP(W340/H340,0)*0.00937),"")</f>
        <v>3.7479999999999999E-2</v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442.86666666666662</v>
      </c>
      <c r="W341" s="350">
        <f>IFERROR(W333/H333,"0")+IFERROR(W334/H334,"0")+IFERROR(W335/H335,"0")+IFERROR(W336/H336,"0")+IFERROR(W337/H337,"0")+IFERROR(W338/H338,"0")+IFERROR(W339/H339,"0")+IFERROR(W340/H340,"0")</f>
        <v>445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9.5673299999999983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6561</v>
      </c>
      <c r="W342" s="350">
        <f>IFERROR(SUM(W333:W340),"0")</f>
        <v>6585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1850</v>
      </c>
      <c r="W344" s="349">
        <f>IFERROR(IF(V344="",0,CEILING((V344/$H344),1)*$H344),"")</f>
        <v>1860</v>
      </c>
      <c r="X344" s="36">
        <f>IFERROR(IF(W344=0,"",ROUNDUP(W344/H344,0)*0.02175),"")</f>
        <v>2.6969999999999996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123.33333333333333</v>
      </c>
      <c r="W347" s="350">
        <f>IFERROR(W344/H344,"0")+IFERROR(W345/H345,"0")+IFERROR(W346/H346,"0")</f>
        <v>124</v>
      </c>
      <c r="X347" s="350">
        <f>IFERROR(IF(X344="",0,X344),"0")+IFERROR(IF(X345="",0,X345),"0")+IFERROR(IF(X346="",0,X346),"0")</f>
        <v>2.6969999999999996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1850</v>
      </c>
      <c r="W348" s="350">
        <f>IFERROR(SUM(W344:W346),"0")</f>
        <v>1860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105</v>
      </c>
      <c r="W351" s="349">
        <f>IFERROR(IF(V351="",0,CEILING((V351/$H351),1)*$H351),"")</f>
        <v>109.2</v>
      </c>
      <c r="X351" s="36">
        <f>IFERROR(IF(W351=0,"",ROUNDUP(W351/H351,0)*0.02175),"")</f>
        <v>0.30449999999999999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13.461538461538462</v>
      </c>
      <c r="W352" s="350">
        <f>IFERROR(W350/H350,"0")+IFERROR(W351/H351,"0")</f>
        <v>14</v>
      </c>
      <c r="X352" s="350">
        <f>IFERROR(IF(X350="",0,X350),"0")+IFERROR(IF(X351="",0,X351),"0")</f>
        <v>0.30449999999999999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105</v>
      </c>
      <c r="W353" s="350">
        <f>IFERROR(SUM(W350:W351),"0")</f>
        <v>109.2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50</v>
      </c>
      <c r="W355" s="349">
        <f>IFERROR(IF(V355="",0,CEILING((V355/$H355),1)*$H355),"")</f>
        <v>54.6</v>
      </c>
      <c r="X355" s="36">
        <f>IFERROR(IF(W355=0,"",ROUNDUP(W355/H355,0)*0.02175),"")</f>
        <v>0.15225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6.4102564102564106</v>
      </c>
      <c r="W356" s="350">
        <f>IFERROR(W355/H355,"0")</f>
        <v>7</v>
      </c>
      <c r="X356" s="350">
        <f>IFERROR(IF(X355="",0,X355),"0")</f>
        <v>0.15225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50</v>
      </c>
      <c r="W357" s="350">
        <f>IFERROR(SUM(W355:W355),"0")</f>
        <v>54.6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36</v>
      </c>
      <c r="W391" s="349">
        <f t="shared" ref="W391:W403" si="18">IFERROR(IF(V391="",0,CEILING((V391/$H391),1)*$H391),"")</f>
        <v>37.800000000000004</v>
      </c>
      <c r="X391" s="36">
        <f>IFERROR(IF(W391=0,"",ROUNDUP(W391/H391,0)*0.00753),"")</f>
        <v>6.7769999999999997E-2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42</v>
      </c>
      <c r="W393" s="349">
        <f t="shared" si="18"/>
        <v>42</v>
      </c>
      <c r="X393" s="36">
        <f>IFERROR(IF(W393=0,"",ROUNDUP(W393/H393,0)*0.00753),"")</f>
        <v>7.5300000000000006E-2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67.2</v>
      </c>
      <c r="W394" s="349">
        <f t="shared" si="18"/>
        <v>67.2</v>
      </c>
      <c r="X394" s="36">
        <f>IFERROR(IF(W394=0,"",ROUNDUP(W394/H394,0)*0.00753),"")</f>
        <v>0.30120000000000002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16.8</v>
      </c>
      <c r="W396" s="349">
        <f t="shared" si="18"/>
        <v>16.8</v>
      </c>
      <c r="X396" s="36">
        <f t="shared" si="19"/>
        <v>4.0160000000000001E-2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21</v>
      </c>
      <c r="W398" s="349">
        <f t="shared" si="18"/>
        <v>21</v>
      </c>
      <c r="X398" s="36">
        <f t="shared" si="19"/>
        <v>5.0200000000000002E-2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8.3999999999999986</v>
      </c>
      <c r="W402" s="349">
        <f t="shared" si="18"/>
        <v>8.4</v>
      </c>
      <c r="X402" s="36">
        <f t="shared" si="19"/>
        <v>2.0080000000000001E-2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80.571428571428569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0.55471000000000004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191.4</v>
      </c>
      <c r="W405" s="350">
        <f>IFERROR(SUM(W391:W403),"0")</f>
        <v>193.20000000000002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12</v>
      </c>
      <c r="W450" s="349">
        <f t="shared" ref="W450:W462" si="21">IFERROR(IF(V450="",0,CEILING((V450/$H450),1)*$H450),"")</f>
        <v>15.84</v>
      </c>
      <c r="X450" s="36">
        <f t="shared" ref="X450:X456" si="22">IFERROR(IF(W450=0,"",ROUNDUP(W450/H450,0)*0.01196),"")</f>
        <v>3.5880000000000002E-2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332</v>
      </c>
      <c r="W452" s="349">
        <f t="shared" si="21"/>
        <v>332.64000000000004</v>
      </c>
      <c r="X452" s="36">
        <f t="shared" si="22"/>
        <v>0.75348000000000004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252</v>
      </c>
      <c r="W455" s="349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79.2</v>
      </c>
      <c r="W457" s="349">
        <f t="shared" si="21"/>
        <v>79.2</v>
      </c>
      <c r="X457" s="36">
        <f>IFERROR(IF(W457=0,"",ROUNDUP(W457/H457,0)*0.00937),"")</f>
        <v>0.20613999999999999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79.2</v>
      </c>
      <c r="W462" s="349">
        <f t="shared" si="21"/>
        <v>79.2</v>
      </c>
      <c r="X462" s="36">
        <f>IFERROR(IF(W462=0,"",ROUNDUP(W462/H462,0)*0.00937),"")</f>
        <v>0.20613999999999999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156.87878787878788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158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1.7757200000000002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754.40000000000009</v>
      </c>
      <c r="W464" s="350">
        <f>IFERROR(SUM(W450:W462),"0")</f>
        <v>760.32000000000016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144</v>
      </c>
      <c r="W466" s="349">
        <f>IFERROR(IF(V466="",0,CEILING((V466/$H466),1)*$H466),"")</f>
        <v>147.84</v>
      </c>
      <c r="X466" s="36">
        <f>IFERROR(IF(W466=0,"",ROUNDUP(W466/H466,0)*0.01196),"")</f>
        <v>0.33488000000000001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27.27272727272727</v>
      </c>
      <c r="W468" s="350">
        <f>IFERROR(W466/H466,"0")+IFERROR(W467/H467,"0")</f>
        <v>28</v>
      </c>
      <c r="X468" s="350">
        <f>IFERROR(IF(X466="",0,X466),"0")+IFERROR(IF(X467="",0,X467),"0")</f>
        <v>0.33488000000000001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144</v>
      </c>
      <c r="W469" s="350">
        <f>IFERROR(SUM(W466:W467),"0")</f>
        <v>147.84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84</v>
      </c>
      <c r="W471" s="349">
        <f t="shared" ref="W471:W476" si="23">IFERROR(IF(V471="",0,CEILING((V471/$H471),1)*$H471),"")</f>
        <v>84.48</v>
      </c>
      <c r="X471" s="36">
        <f>IFERROR(IF(W471=0,"",ROUNDUP(W471/H471,0)*0.01196),"")</f>
        <v>0.19136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66</v>
      </c>
      <c r="W472" s="349">
        <f t="shared" si="23"/>
        <v>68.64</v>
      </c>
      <c r="X472" s="36">
        <f>IFERROR(IF(W472=0,"",ROUNDUP(W472/H472,0)*0.01196),"")</f>
        <v>0.15548000000000001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82</v>
      </c>
      <c r="W473" s="349">
        <f t="shared" si="23"/>
        <v>84.48</v>
      </c>
      <c r="X473" s="36">
        <f>IFERROR(IF(W473=0,"",ROUNDUP(W473/H473,0)*0.01196),"")</f>
        <v>0.19136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21.6</v>
      </c>
      <c r="W474" s="349">
        <f t="shared" si="23"/>
        <v>21.6</v>
      </c>
      <c r="X474" s="36">
        <f>IFERROR(IF(W474=0,"",ROUNDUP(W474/H474,0)*0.00937),"")</f>
        <v>5.6219999999999999E-2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21.6</v>
      </c>
      <c r="W475" s="349">
        <f t="shared" si="23"/>
        <v>21.6</v>
      </c>
      <c r="X475" s="36">
        <f>IFERROR(IF(W475=0,"",ROUNDUP(W475/H475,0)*0.00937),"")</f>
        <v>5.6219999999999999E-2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60.939393939393938</v>
      </c>
      <c r="W477" s="350">
        <f>IFERROR(W471/H471,"0")+IFERROR(W472/H472,"0")+IFERROR(W473/H473,"0")+IFERROR(W474/H474,"0")+IFERROR(W475/H475,"0")+IFERROR(W476/H476,"0")</f>
        <v>62</v>
      </c>
      <c r="X477" s="350">
        <f>IFERROR(IF(X471="",0,X471),"0")+IFERROR(IF(X472="",0,X472),"0")+IFERROR(IF(X473="",0,X473),"0")+IFERROR(IF(X474="",0,X474),"0")+IFERROR(IF(X475="",0,X475),"0")+IFERROR(IF(X476="",0,X476),"0")</f>
        <v>0.69749000000000017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293.2</v>
      </c>
      <c r="W478" s="350">
        <f>IFERROR(SUM(W471:W476),"0")</f>
        <v>298.80000000000007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48</v>
      </c>
      <c r="W489" s="349">
        <f>IFERROR(IF(V489="",0,CEILING((V489/$H489),1)*$H489),"")</f>
        <v>48</v>
      </c>
      <c r="X489" s="36">
        <f>IFERROR(IF(W489=0,"",ROUNDUP(W489/H489,0)*0.02175),"")</f>
        <v>8.6999999999999994E-2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4</v>
      </c>
      <c r="W492" s="350">
        <f>IFERROR(W487/H487,"0")+IFERROR(W488/H488,"0")+IFERROR(W489/H489,"0")+IFERROR(W490/H490,"0")+IFERROR(W491/H491,"0")</f>
        <v>4</v>
      </c>
      <c r="X492" s="350">
        <f>IFERROR(IF(X487="",0,X487),"0")+IFERROR(IF(X488="",0,X488),"0")+IFERROR(IF(X489="",0,X489),"0")+IFERROR(IF(X490="",0,X490),"0")+IFERROR(IF(X491="",0,X491),"0")</f>
        <v>8.6999999999999994E-2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48</v>
      </c>
      <c r="W493" s="350">
        <f>IFERROR(SUM(W487:W491),"0")</f>
        <v>48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496</v>
      </c>
      <c r="W508" s="349">
        <f>IFERROR(IF(V508="",0,CEILING((V508/$H508),1)*$H508),"")</f>
        <v>499.2</v>
      </c>
      <c r="X508" s="36">
        <f>IFERROR(IF(W508=0,"",ROUNDUP(W508/H508,0)*0.02175),"")</f>
        <v>1.3919999999999999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63.589743589743591</v>
      </c>
      <c r="W513" s="350">
        <f>IFERROR(W508/H508,"0")+IFERROR(W509/H509,"0")+IFERROR(W510/H510,"0")+IFERROR(W511/H511,"0")+IFERROR(W512/H512,"0")</f>
        <v>64</v>
      </c>
      <c r="X513" s="350">
        <f>IFERROR(IF(X508="",0,X508),"0")+IFERROR(IF(X509="",0,X509),"0")+IFERROR(IF(X510="",0,X510),"0")+IFERROR(IF(X511="",0,X511),"0")+IFERROR(IF(X512="",0,X512),"0")</f>
        <v>1.3919999999999999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496</v>
      </c>
      <c r="W514" s="350">
        <f>IFERROR(SUM(W508:W512),"0")</f>
        <v>499.2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17299.560000000001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17450.490000000005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18285.566805312646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18445.351999999995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32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19085.566805312646</v>
      </c>
      <c r="W518" s="350">
        <f>GrossWeightTotalR+PalletQtyTotalR*25</f>
        <v>19245.351999999995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3029.968623491854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3054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35.927510000000005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72.900000000000006</v>
      </c>
      <c r="D525" s="46">
        <f>IFERROR(W57*1,"0")+IFERROR(W58*1,"0")+IFERROR(W59*1,"0")+IFERROR(W60*1,"0")</f>
        <v>550.79999999999995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1474.0000000000002</v>
      </c>
      <c r="F525" s="46">
        <f>IFERROR(W133*1,"0")+IFERROR(W134*1,"0")+IFERROR(W135*1,"0")+IFERROR(W136*1,"0")</f>
        <v>497.1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268.8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2291.1</v>
      </c>
      <c r="J525" s="46">
        <f>IFERROR(W207*1,"0")+IFERROR(W208*1,"0")+IFERROR(W209*1,"0")+IFERROR(W210*1,"0")+IFERROR(W211*1,"0")+IFERROR(W212*1,"0")+IFERROR(W216*1,"0")</f>
        <v>203.70000000000002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605.57000000000005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930.36000000000013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8608.8000000000011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193.20000000000002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1206.96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547.20000000000005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2024-03-22T06:34:58Z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