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B07CD8-B62B-4A90-BAE1-BE9833A20E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W467" i="1"/>
  <c r="X467" i="1" s="1"/>
  <c r="N467" i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W162" i="1"/>
  <c r="X162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W129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164" i="1" l="1"/>
  <c r="J9" i="1"/>
  <c r="X280" i="1"/>
  <c r="X145" i="1"/>
  <c r="X22" i="1"/>
  <c r="X23" i="1" s="1"/>
  <c r="W105" i="1"/>
  <c r="W120" i="1"/>
  <c r="W159" i="1"/>
  <c r="J525" i="1"/>
  <c r="L525" i="1"/>
  <c r="X414" i="1"/>
  <c r="X415" i="1" s="1"/>
  <c r="W415" i="1"/>
  <c r="X268" i="1"/>
  <c r="V518" i="1"/>
  <c r="X246" i="1"/>
  <c r="X463" i="1"/>
  <c r="X61" i="1"/>
  <c r="X303" i="1"/>
  <c r="X427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W34" i="1"/>
  <c r="X26" i="1"/>
  <c r="X34" i="1" s="1"/>
  <c r="W35" i="1"/>
  <c r="X86" i="1"/>
  <c r="X176" i="1"/>
  <c r="W39" i="1"/>
  <c r="W43" i="1"/>
  <c r="W47" i="1"/>
  <c r="W86" i="1"/>
  <c r="W104" i="1"/>
  <c r="W130" i="1"/>
  <c r="W145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53" i="1"/>
  <c r="W61" i="1"/>
  <c r="W94" i="1"/>
  <c r="W119" i="1"/>
  <c r="W137" i="1"/>
  <c r="W158" i="1"/>
  <c r="H9" i="1"/>
  <c r="B525" i="1"/>
  <c r="V519" i="1"/>
  <c r="W24" i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<sst xmlns="http://schemas.openxmlformats.org/spreadsheetml/2006/main" count="2225" uniqueCount="748">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</sst>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Пятница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0.41666666666666669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50</v>
      </c>
      <c r="W65" s="349">
        <f t="shared" ref="W65:W85" si="2">IFERROR(IF(V65="",0,CEILING((V65/$H65),1)*$H65),"")</f>
        <v>56</v>
      </c>
      <c r="X65" s="36">
        <f t="shared" ref="X65:X71" si="3"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490</v>
      </c>
      <c r="W67" s="349">
        <f t="shared" si="2"/>
        <v>492.79999999999995</v>
      </c>
      <c r="X67" s="36">
        <f t="shared" si="3"/>
        <v>0.95699999999999996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48.214285714285715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1.06575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540</v>
      </c>
      <c r="W87" s="350">
        <f>IFERROR(SUM(W65:W85),"0")</f>
        <v>548.79999999999995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490</v>
      </c>
      <c r="W107" s="349">
        <f t="shared" ref="W107:W118" si="6">IFERROR(IF(V107="",0,CEILING((V107/$H107),1)*$H107),"")</f>
        <v>495.6</v>
      </c>
      <c r="X107" s="36">
        <f>IFERROR(IF(W107=0,"",ROUNDUP(W107/H107,0)*0.02175),"")</f>
        <v>1.28325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270</v>
      </c>
      <c r="W114" s="349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158.33333333333331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159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2.0362499999999999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760</v>
      </c>
      <c r="W120" s="350">
        <f>IFERROR(SUM(W107:W118),"0")</f>
        <v>765.6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970</v>
      </c>
      <c r="W133" s="349">
        <f>IFERROR(IF(V133="",0,CEILING((V133/$H133),1)*$H133),"")</f>
        <v>974.40000000000009</v>
      </c>
      <c r="X133" s="36">
        <f>IFERROR(IF(W133=0,"",ROUNDUP(W133/H133,0)*0.02175),"")</f>
        <v>2.5229999999999997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440</v>
      </c>
      <c r="W136" s="349">
        <f>IFERROR(IF(V136="",0,CEILING((V136/$H136),1)*$H136),"")</f>
        <v>440.1</v>
      </c>
      <c r="X136" s="36">
        <f>IFERROR(IF(W136=0,"",ROUNDUP(W136/H136,0)*0.00753),"")</f>
        <v>1.22739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278.43915343915342</v>
      </c>
      <c r="W137" s="350">
        <f>IFERROR(W133/H133,"0")+IFERROR(W134/H134,"0")+IFERROR(W135/H135,"0")+IFERROR(W136/H136,"0")</f>
        <v>279</v>
      </c>
      <c r="X137" s="350">
        <f>IFERROR(IF(X133="",0,X133),"0")+IFERROR(IF(X134="",0,X134),"0")+IFERROR(IF(X135="",0,X135),"0")+IFERROR(IF(X136="",0,X136),"0")</f>
        <v>3.7503899999999994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1410</v>
      </c>
      <c r="W138" s="350">
        <f>IFERROR(SUM(W133:W136),"0")</f>
        <v>1414.5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100</v>
      </c>
      <c r="W180" s="349">
        <f t="shared" si="9"/>
        <v>104.39999999999999</v>
      </c>
      <c r="X180" s="36">
        <f>IFERROR(IF(W180=0,"",ROUNDUP(W180/H180,0)*0.02175),"")</f>
        <v>0.26100000000000001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40</v>
      </c>
      <c r="W185" s="349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350</v>
      </c>
      <c r="W191" s="349">
        <f t="shared" si="9"/>
        <v>350.4</v>
      </c>
      <c r="X191" s="36">
        <f t="shared" si="10"/>
        <v>1.09938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350</v>
      </c>
      <c r="W192" s="349">
        <f t="shared" si="9"/>
        <v>350.4</v>
      </c>
      <c r="X192" s="36">
        <f t="shared" si="10"/>
        <v>1.09938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60</v>
      </c>
      <c r="W194" s="349">
        <f t="shared" si="9"/>
        <v>60</v>
      </c>
      <c r="X194" s="36">
        <f t="shared" si="10"/>
        <v>0.18825</v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344.82758620689657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346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2.7760199999999999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900</v>
      </c>
      <c r="W197" s="350">
        <f>IFERROR(SUM(W179:W195),"0")</f>
        <v>906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100</v>
      </c>
      <c r="W254" s="349">
        <f>IFERROR(IF(V254="",0,CEILING((V254/$H254),1)*$H254),"")</f>
        <v>100.80000000000001</v>
      </c>
      <c r="X254" s="36">
        <f>IFERROR(IF(W254=0,"",ROUNDUP(W254/H254,0)*0.00753),"")</f>
        <v>0.18071999999999999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35</v>
      </c>
      <c r="W255" s="349">
        <f>IFERROR(IF(V255="",0,CEILING((V255/$H255),1)*$H255),"")</f>
        <v>35.700000000000003</v>
      </c>
      <c r="X255" s="36">
        <f>IFERROR(IF(W255=0,"",ROUNDUP(W255/H255,0)*0.00502),"")</f>
        <v>8.5339999999999999E-2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40.476190476190474</v>
      </c>
      <c r="W257" s="350">
        <f>IFERROR(W253/H253,"0")+IFERROR(W254/H254,"0")+IFERROR(W255/H255,"0")+IFERROR(W256/H256,"0")</f>
        <v>41</v>
      </c>
      <c r="X257" s="350">
        <f>IFERROR(IF(X253="",0,X253),"0")+IFERROR(IF(X254="",0,X254),"0")+IFERROR(IF(X255="",0,X255),"0")+IFERROR(IF(X256="",0,X256),"0")</f>
        <v>0.26605999999999996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135</v>
      </c>
      <c r="W258" s="350">
        <f>IFERROR(SUM(W253:W256),"0")</f>
        <v>136.5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190</v>
      </c>
      <c r="W260" s="349">
        <f t="shared" ref="W260:W267" si="15">IFERROR(IF(V260="",0,CEILING((V260/$H260),1)*$H260),"")</f>
        <v>195</v>
      </c>
      <c r="X260" s="36">
        <f>IFERROR(IF(W260=0,"",ROUNDUP(W260/H260,0)*0.02175),"")</f>
        <v>0.54374999999999996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24.358974358974361</v>
      </c>
      <c r="W268" s="350">
        <f>IFERROR(W260/H260,"0")+IFERROR(W261/H261,"0")+IFERROR(W262/H262,"0")+IFERROR(W263/H263,"0")+IFERROR(W264/H264,"0")+IFERROR(W265/H265,"0")+IFERROR(W266/H266,"0")+IFERROR(W267/H267,"0")</f>
        <v>25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0.54374999999999996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190</v>
      </c>
      <c r="W269" s="350">
        <f>IFERROR(SUM(W260:W267),"0")</f>
        <v>195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100</v>
      </c>
      <c r="W271" s="349">
        <f>IFERROR(IF(V271="",0,CEILING((V271/$H271),1)*$H271),"")</f>
        <v>100.80000000000001</v>
      </c>
      <c r="X271" s="36">
        <f>IFERROR(IF(W271=0,"",ROUNDUP(W271/H271,0)*0.02175),"")</f>
        <v>0.26100000000000001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1450</v>
      </c>
      <c r="W272" s="349">
        <f>IFERROR(IF(V272="",0,CEILING((V272/$H272),1)*$H272),"")</f>
        <v>1450.8</v>
      </c>
      <c r="X272" s="36">
        <f>IFERROR(IF(W272=0,"",ROUNDUP(W272/H272,0)*0.02175),"")</f>
        <v>4.0454999999999997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197.80219780219781</v>
      </c>
      <c r="W274" s="350">
        <f>IFERROR(W271/H271,"0")+IFERROR(W272/H272,"0")+IFERROR(W273/H273,"0")</f>
        <v>198</v>
      </c>
      <c r="X274" s="350">
        <f>IFERROR(IF(X271="",0,X271),"0")+IFERROR(IF(X272="",0,X272),"0")+IFERROR(IF(X273="",0,X273),"0")</f>
        <v>4.3064999999999998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1550</v>
      </c>
      <c r="W275" s="350">
        <f>IFERROR(SUM(W271:W273),"0")</f>
        <v>1551.6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42.5</v>
      </c>
      <c r="W279" s="349">
        <f>IFERROR(IF(V279="",0,CEILING((V279/$H279),1)*$H279),"")</f>
        <v>43.349999999999994</v>
      </c>
      <c r="X279" s="36">
        <f>IFERROR(IF(W279=0,"",ROUNDUP(W279/H279,0)*0.00753),"")</f>
        <v>0.12801000000000001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16.666666666666668</v>
      </c>
      <c r="W280" s="350">
        <f>IFERROR(W277/H277,"0")+IFERROR(W278/H278,"0")+IFERROR(W279/H279,"0")</f>
        <v>17</v>
      </c>
      <c r="X280" s="350">
        <f>IFERROR(IF(X277="",0,X277),"0")+IFERROR(IF(X278="",0,X278),"0")+IFERROR(IF(X279="",0,X279),"0")</f>
        <v>0.12801000000000001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42.5</v>
      </c>
      <c r="W281" s="350">
        <f>IFERROR(SUM(W277:W279),"0")</f>
        <v>43.349999999999994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550</v>
      </c>
      <c r="W312" s="349">
        <f>IFERROR(IF(V312="",0,CEILING((V312/$H312),1)*$H312),"")</f>
        <v>550.20000000000005</v>
      </c>
      <c r="X312" s="36">
        <f>IFERROR(IF(W312=0,"",ROUNDUP(W312/H312,0)*0.00753),"")</f>
        <v>1.9728600000000001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240</v>
      </c>
      <c r="W313" s="349">
        <f>IFERROR(IF(V313="",0,CEILING((V313/$H313),1)*$H313),"")</f>
        <v>241.5</v>
      </c>
      <c r="X313" s="36">
        <f>IFERROR(IF(W313=0,"",ROUNDUP(W313/H313,0)*0.00753),"")</f>
        <v>0.86595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376.19047619047615</v>
      </c>
      <c r="W314" s="350">
        <f>IFERROR(W311/H311,"0")+IFERROR(W312/H312,"0")+IFERROR(W313/H313,"0")</f>
        <v>377</v>
      </c>
      <c r="X314" s="350">
        <f>IFERROR(IF(X311="",0,X311),"0")+IFERROR(IF(X312="",0,X312),"0")+IFERROR(IF(X313="",0,X313),"0")</f>
        <v>2.8388100000000001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790</v>
      </c>
      <c r="W315" s="350">
        <f>IFERROR(SUM(W311:W313),"0")</f>
        <v>791.7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490</v>
      </c>
      <c r="W334" s="349">
        <f t="shared" si="17"/>
        <v>495</v>
      </c>
      <c r="X334" s="36">
        <f>IFERROR(IF(W334=0,"",ROUNDUP(W334/H334,0)*0.02175),"")</f>
        <v>0.71775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490</v>
      </c>
      <c r="W336" s="349">
        <f t="shared" si="17"/>
        <v>495</v>
      </c>
      <c r="X336" s="36">
        <f>IFERROR(IF(W336=0,"",ROUNDUP(W336/H336,0)*0.02175),"")</f>
        <v>0.71775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490</v>
      </c>
      <c r="W338" s="349">
        <f t="shared" si="17"/>
        <v>495</v>
      </c>
      <c r="X338" s="36">
        <f>IFERROR(IF(W338=0,"",ROUNDUP(W338/H338,0)*0.02175),"")</f>
        <v>0.71775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98</v>
      </c>
      <c r="W341" s="350">
        <f>IFERROR(W333/H333,"0")+IFERROR(W334/H334,"0")+IFERROR(W335/H335,"0")+IFERROR(W336/H336,"0")+IFERROR(W337/H337,"0")+IFERROR(W338/H338,"0")+IFERROR(W339/H339,"0")+IFERROR(W340/H340,"0")</f>
        <v>99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2.1532499999999999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1470</v>
      </c>
      <c r="W342" s="350">
        <f>IFERROR(SUM(W333:W340),"0")</f>
        <v>1485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970</v>
      </c>
      <c r="W344" s="349">
        <f>IFERROR(IF(V344="",0,CEILING((V344/$H344),1)*$H344),"")</f>
        <v>975</v>
      </c>
      <c r="X344" s="36">
        <f>IFERROR(IF(W344=0,"",ROUNDUP(W344/H344,0)*0.02175),"")</f>
        <v>1.4137499999999998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64.666666666666671</v>
      </c>
      <c r="W347" s="350">
        <f>IFERROR(W344/H344,"0")+IFERROR(W345/H345,"0")+IFERROR(W346/H346,"0")</f>
        <v>65</v>
      </c>
      <c r="X347" s="350">
        <f>IFERROR(IF(X344="",0,X344),"0")+IFERROR(IF(X345="",0,X345),"0")+IFERROR(IF(X346="",0,X346),"0")</f>
        <v>1.4137499999999998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970</v>
      </c>
      <c r="W348" s="350">
        <f>IFERROR(SUM(W344:W346),"0")</f>
        <v>975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100</v>
      </c>
      <c r="W355" s="349">
        <f>IFERROR(IF(V355="",0,CEILING((V355/$H355),1)*$H355),"")</f>
        <v>101.39999999999999</v>
      </c>
      <c r="X355" s="36">
        <f>IFERROR(IF(W355=0,"",ROUNDUP(W355/H355,0)*0.02175),"")</f>
        <v>0.28275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12.820512820512821</v>
      </c>
      <c r="W356" s="350">
        <f>IFERROR(W355/H355,"0")</f>
        <v>13</v>
      </c>
      <c r="X356" s="350">
        <f>IFERROR(IF(X355="",0,X355),"0")</f>
        <v>0.28275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100</v>
      </c>
      <c r="W357" s="350">
        <f>IFERROR(SUM(W355:W355),"0")</f>
        <v>101.39999999999999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970</v>
      </c>
      <c r="W373" s="349">
        <f>IFERROR(IF(V373="",0,CEILING((V373/$H373),1)*$H373),"")</f>
        <v>975</v>
      </c>
      <c r="X373" s="36">
        <f>IFERROR(IF(W373=0,"",ROUNDUP(W373/H373,0)*0.02175),"")</f>
        <v>2.71875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190</v>
      </c>
      <c r="W375" s="349">
        <f>IFERROR(IF(V375="",0,CEILING((V375/$H375),1)*$H375),"")</f>
        <v>192</v>
      </c>
      <c r="X375" s="36">
        <f>IFERROR(IF(W375=0,"",ROUNDUP(W375/H375,0)*0.00753),"")</f>
        <v>0.60240000000000005</v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203.52564102564105</v>
      </c>
      <c r="W377" s="350">
        <f>IFERROR(W373/H373,"0")+IFERROR(W374/H374,"0")+IFERROR(W375/H375,"0")+IFERROR(W376/H376,"0")</f>
        <v>205</v>
      </c>
      <c r="X377" s="350">
        <f>IFERROR(IF(X373="",0,X373),"0")+IFERROR(IF(X374="",0,X374),"0")+IFERROR(IF(X375="",0,X375),"0")+IFERROR(IF(X376="",0,X376),"0")</f>
        <v>3.3211500000000003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1160</v>
      </c>
      <c r="W378" s="350">
        <f>IFERROR(SUM(W373:W376),"0")</f>
        <v>1167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35</v>
      </c>
      <c r="W396" s="349">
        <f t="shared" si="18"/>
        <v>35.700000000000003</v>
      </c>
      <c r="X396" s="36">
        <f t="shared" si="19"/>
        <v>8.5339999999999999E-2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16.666666666666664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17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8.5339999999999999E-2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35</v>
      </c>
      <c r="W405" s="350">
        <f>IFERROR(SUM(W391:W403),"0")</f>
        <v>35.700000000000003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50</v>
      </c>
      <c r="W430" s="349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11.904761904761905</v>
      </c>
      <c r="W437" s="350">
        <f>IFERROR(W430/H430,"0")+IFERROR(W431/H431,"0")+IFERROR(W432/H432,"0")+IFERROR(W433/H433,"0")+IFERROR(W434/H434,"0")+IFERROR(W435/H435,"0")+IFERROR(W436/H436,"0")</f>
        <v>12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50</v>
      </c>
      <c r="W438" s="350">
        <f>IFERROR(SUM(W430:W436),"0")</f>
        <v>50.400000000000006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150</v>
      </c>
      <c r="W450" s="349">
        <f t="shared" ref="W450:W462" si="21">IFERROR(IF(V450="",0,CEILING((V450/$H450),1)*$H450),"")</f>
        <v>153.12</v>
      </c>
      <c r="X450" s="36">
        <f t="shared" ref="X450:X456" si="22">IFERROR(IF(W450=0,"",ROUNDUP(W450/H450,0)*0.01196),"")</f>
        <v>0.34683999999999998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490</v>
      </c>
      <c r="W452" s="349">
        <f t="shared" si="21"/>
        <v>491.04</v>
      </c>
      <c r="X452" s="36">
        <f t="shared" si="22"/>
        <v>1.1122799999999999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490</v>
      </c>
      <c r="W453" s="349">
        <f t="shared" si="21"/>
        <v>491.04</v>
      </c>
      <c r="X453" s="36">
        <f t="shared" si="22"/>
        <v>1.1122799999999999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490</v>
      </c>
      <c r="W455" s="349">
        <f t="shared" si="21"/>
        <v>491.04</v>
      </c>
      <c r="X455" s="36">
        <f t="shared" si="22"/>
        <v>1.1122799999999999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306.81818181818181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308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3.6836799999999998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1620</v>
      </c>
      <c r="W464" s="350">
        <f>IFERROR(SUM(W450:W462),"0")</f>
        <v>1626.24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970</v>
      </c>
      <c r="W466" s="349">
        <f>IFERROR(IF(V466="",0,CEILING((V466/$H466),1)*$H466),"")</f>
        <v>971.5200000000001</v>
      </c>
      <c r="X466" s="36">
        <f>IFERROR(IF(W466=0,"",ROUNDUP(W466/H466,0)*0.01196),"")</f>
        <v>2.2006399999999999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183.71212121212119</v>
      </c>
      <c r="W468" s="350">
        <f>IFERROR(W466/H466,"0")+IFERROR(W467/H467,"0")</f>
        <v>184</v>
      </c>
      <c r="X468" s="350">
        <f>IFERROR(IF(X466="",0,X466),"0")+IFERROR(IF(X467="",0,X467),"0")</f>
        <v>2.2006399999999999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970</v>
      </c>
      <c r="W469" s="350">
        <f>IFERROR(SUM(W466:W467),"0")</f>
        <v>971.5200000000001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1450</v>
      </c>
      <c r="W471" s="349">
        <f t="shared" ref="W471:W476" si="23">IFERROR(IF(V471="",0,CEILING((V471/$H471),1)*$H471),"")</f>
        <v>1452</v>
      </c>
      <c r="X471" s="36">
        <f>IFERROR(IF(W471=0,"",ROUNDUP(W471/H471,0)*0.01196),"")</f>
        <v>3.2890000000000001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1450</v>
      </c>
      <c r="W472" s="349">
        <f t="shared" si="23"/>
        <v>1452</v>
      </c>
      <c r="X472" s="36">
        <f>IFERROR(IF(W472=0,"",ROUNDUP(W472/H472,0)*0.01196),"")</f>
        <v>3.2890000000000001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1450</v>
      </c>
      <c r="W473" s="349">
        <f t="shared" si="23"/>
        <v>1452</v>
      </c>
      <c r="X473" s="36">
        <f>IFERROR(IF(W473=0,"",ROUNDUP(W473/H473,0)*0.01196),"")</f>
        <v>3.2890000000000001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823.86363636363637</v>
      </c>
      <c r="W477" s="350">
        <f>IFERROR(W471/H471,"0")+IFERROR(W472/H472,"0")+IFERROR(W473/H473,"0")+IFERROR(W474/H474,"0")+IFERROR(W475/H475,"0")+IFERROR(W476/H476,"0")</f>
        <v>825</v>
      </c>
      <c r="X477" s="350">
        <f>IFERROR(IF(X471="",0,X471),"0")+IFERROR(IF(X472="",0,X472),"0")+IFERROR(IF(X473="",0,X473),"0")+IFERROR(IF(X474="",0,X474),"0")+IFERROR(IF(X475="",0,X475),"0")+IFERROR(IF(X476="",0,X476),"0")</f>
        <v>9.8670000000000009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4350</v>
      </c>
      <c r="W478" s="350">
        <f>IFERROR(SUM(W471:W476),"0")</f>
        <v>4356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300</v>
      </c>
      <c r="W489" s="349">
        <f>IFERROR(IF(V489="",0,CEILING((V489/$H489),1)*$H489),"")</f>
        <v>300</v>
      </c>
      <c r="X489" s="36">
        <f>IFERROR(IF(W489=0,"",ROUNDUP(W489/H489,0)*0.02175),"")</f>
        <v>0.54374999999999996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25</v>
      </c>
      <c r="W492" s="350">
        <f>IFERROR(W487/H487,"0")+IFERROR(W488/H488,"0")+IFERROR(W489/H489,"0")+IFERROR(W490/H490,"0")+IFERROR(W491/H491,"0")</f>
        <v>25</v>
      </c>
      <c r="X492" s="350">
        <f>IFERROR(IF(X487="",0,X487),"0")+IFERROR(IF(X488="",0,X488),"0")+IFERROR(IF(X489="",0,X489),"0")+IFERROR(IF(X490="",0,X490),"0")+IFERROR(IF(X491="",0,X491),"0")</f>
        <v>0.54374999999999996</v>
      </c>
      <c r="Y492" s="351"/>
      <c r="Z492" s="351"/>
    </row>
    <row r="493" spans="1:53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300</v>
      </c>
      <c r="W493" s="350">
        <f>IFERROR(SUM(W487:W491),"0")</f>
        <v>300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250</v>
      </c>
      <c r="W508" s="349">
        <f>IFERROR(IF(V508="",0,CEILING((V508/$H508),1)*$H508),"")</f>
        <v>257.39999999999998</v>
      </c>
      <c r="X508" s="36">
        <f>IFERROR(IF(W508=0,"",ROUNDUP(W508/H508,0)*0.02175),"")</f>
        <v>0.71775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32.051282051282051</v>
      </c>
      <c r="W513" s="350">
        <f>IFERROR(W508/H508,"0")+IFERROR(W509/H509,"0")+IFERROR(W510/H510,"0")+IFERROR(W511/H511,"0")+IFERROR(W512/H512,"0")</f>
        <v>33</v>
      </c>
      <c r="X513" s="350">
        <f>IFERROR(IF(X508="",0,X508),"0")+IFERROR(IF(X509="",0,X509),"0")+IFERROR(IF(X510="",0,X510),"0")+IFERROR(IF(X511="",0,X511),"0")+IFERROR(IF(X512="",0,X512),"0")</f>
        <v>0.71775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250</v>
      </c>
      <c r="W514" s="350">
        <f>IFERROR(SUM(W508:W512),"0")</f>
        <v>257.39999999999998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17592.5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17678.71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18808.045594303523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18899.545999999998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19683.045594303523</v>
      </c>
      <c r="W518" s="350">
        <f>GrossWeightTotalR+PalletQtyTotalR*25</f>
        <v>19799.545999999998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3264.3383347176455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3277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42.070959999999999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1314.4</v>
      </c>
      <c r="F525" s="46">
        <f>IFERROR(W133*1,"0")+IFERROR(W134*1,"0")+IFERROR(W135*1,"0")+IFERROR(W136*1,"0")</f>
        <v>1414.5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906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1926.4499999999998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791.7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2561.4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1167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35.700000000000003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6953.76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557.4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60,00"/>
        <filter val="1 410,00"/>
        <filter val="1 450,00"/>
        <filter val="1 470,00"/>
        <filter val="1 550,00"/>
        <filter val="1 620,00"/>
        <filter val="100,00"/>
        <filter val="11,90"/>
        <filter val="12,82"/>
        <filter val="135,00"/>
        <filter val="150,00"/>
        <filter val="158,33"/>
        <filter val="16,67"/>
        <filter val="17 592,50"/>
        <filter val="18 808,05"/>
        <filter val="183,71"/>
        <filter val="19 683,05"/>
        <filter val="190,00"/>
        <filter val="197,80"/>
        <filter val="203,53"/>
        <filter val="24,36"/>
        <filter val="240,00"/>
        <filter val="25,00"/>
        <filter val="250,00"/>
        <filter val="270,00"/>
        <filter val="278,44"/>
        <filter val="3 264,34"/>
        <filter val="300,00"/>
        <filter val="306,82"/>
        <filter val="32,05"/>
        <filter val="344,83"/>
        <filter val="35"/>
        <filter val="35,00"/>
        <filter val="350,00"/>
        <filter val="376,19"/>
        <filter val="4 350,00"/>
        <filter val="40,00"/>
        <filter val="40,48"/>
        <filter val="42,50"/>
        <filter val="440,00"/>
        <filter val="48,21"/>
        <filter val="490,00"/>
        <filter val="50,00"/>
        <filter val="540,00"/>
        <filter val="550,00"/>
        <filter val="60,00"/>
        <filter val="64,67"/>
        <filter val="760,00"/>
        <filter val="790,00"/>
        <filter val="823,86"/>
        <filter val="900,00"/>
        <filter val="970,00"/>
        <filter val="98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