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03D113E-E207-442C-ACFD-5B63EC4605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W513" i="1"/>
  <c r="V513" i="1"/>
  <c r="X512" i="1"/>
  <c r="W512" i="1"/>
  <c r="X511" i="1"/>
  <c r="W511" i="1"/>
  <c r="X510" i="1"/>
  <c r="W510" i="1"/>
  <c r="X509" i="1"/>
  <c r="W509" i="1"/>
  <c r="X508" i="1"/>
  <c r="X513" i="1" s="1"/>
  <c r="W508" i="1"/>
  <c r="W514" i="1" s="1"/>
  <c r="N508" i="1"/>
  <c r="V506" i="1"/>
  <c r="W505" i="1"/>
  <c r="V505" i="1"/>
  <c r="X504" i="1"/>
  <c r="W504" i="1"/>
  <c r="X503" i="1"/>
  <c r="W503" i="1"/>
  <c r="X502" i="1"/>
  <c r="W502" i="1"/>
  <c r="X501" i="1"/>
  <c r="X505" i="1" s="1"/>
  <c r="W501" i="1"/>
  <c r="W506" i="1" s="1"/>
  <c r="V499" i="1"/>
  <c r="V498" i="1"/>
  <c r="W497" i="1"/>
  <c r="X497" i="1" s="1"/>
  <c r="W496" i="1"/>
  <c r="X496" i="1" s="1"/>
  <c r="W495" i="1"/>
  <c r="V493" i="1"/>
  <c r="W492" i="1"/>
  <c r="V492" i="1"/>
  <c r="X491" i="1"/>
  <c r="W491" i="1"/>
  <c r="X490" i="1"/>
  <c r="W490" i="1"/>
  <c r="X489" i="1"/>
  <c r="W489" i="1"/>
  <c r="X488" i="1"/>
  <c r="W488" i="1"/>
  <c r="X487" i="1"/>
  <c r="X492" i="1" s="1"/>
  <c r="W487" i="1"/>
  <c r="V525" i="1" s="1"/>
  <c r="V483" i="1"/>
  <c r="V482" i="1"/>
  <c r="W481" i="1"/>
  <c r="X481" i="1" s="1"/>
  <c r="N481" i="1"/>
  <c r="X480" i="1"/>
  <c r="X482" i="1" s="1"/>
  <c r="W480" i="1"/>
  <c r="W482" i="1" s="1"/>
  <c r="N480" i="1"/>
  <c r="V478" i="1"/>
  <c r="V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X466" i="1"/>
  <c r="X468" i="1" s="1"/>
  <c r="W466" i="1"/>
  <c r="N466" i="1"/>
  <c r="V464" i="1"/>
  <c r="V463" i="1"/>
  <c r="X462" i="1"/>
  <c r="W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X456" i="1"/>
  <c r="W456" i="1"/>
  <c r="X455" i="1"/>
  <c r="W455" i="1"/>
  <c r="X454" i="1"/>
  <c r="W454" i="1"/>
  <c r="X453" i="1"/>
  <c r="W453" i="1"/>
  <c r="X452" i="1"/>
  <c r="W452" i="1"/>
  <c r="N452" i="1"/>
  <c r="W451" i="1"/>
  <c r="X451" i="1" s="1"/>
  <c r="W450" i="1"/>
  <c r="V446" i="1"/>
  <c r="W445" i="1"/>
  <c r="V445" i="1"/>
  <c r="X444" i="1"/>
  <c r="X445" i="1" s="1"/>
  <c r="W444" i="1"/>
  <c r="W446" i="1" s="1"/>
  <c r="N444" i="1"/>
  <c r="V442" i="1"/>
  <c r="W441" i="1"/>
  <c r="V441" i="1"/>
  <c r="X440" i="1"/>
  <c r="X441" i="1" s="1"/>
  <c r="W440" i="1"/>
  <c r="W442" i="1" s="1"/>
  <c r="N440" i="1"/>
  <c r="V438" i="1"/>
  <c r="V437" i="1"/>
  <c r="X436" i="1"/>
  <c r="W436" i="1"/>
  <c r="N436" i="1"/>
  <c r="W435" i="1"/>
  <c r="X435" i="1" s="1"/>
  <c r="N435" i="1"/>
  <c r="X434" i="1"/>
  <c r="W434" i="1"/>
  <c r="N434" i="1"/>
  <c r="W433" i="1"/>
  <c r="X433" i="1" s="1"/>
  <c r="N433" i="1"/>
  <c r="X432" i="1"/>
  <c r="W432" i="1"/>
  <c r="N432" i="1"/>
  <c r="W431" i="1"/>
  <c r="X431" i="1" s="1"/>
  <c r="N431" i="1"/>
  <c r="X430" i="1"/>
  <c r="W430" i="1"/>
  <c r="W438" i="1" s="1"/>
  <c r="N430" i="1"/>
  <c r="V428" i="1"/>
  <c r="V427" i="1"/>
  <c r="X426" i="1"/>
  <c r="W426" i="1"/>
  <c r="N426" i="1"/>
  <c r="W425" i="1"/>
  <c r="N425" i="1"/>
  <c r="V422" i="1"/>
  <c r="V421" i="1"/>
  <c r="W420" i="1"/>
  <c r="X420" i="1" s="1"/>
  <c r="N420" i="1"/>
  <c r="X419" i="1"/>
  <c r="W419" i="1"/>
  <c r="N419" i="1"/>
  <c r="W418" i="1"/>
  <c r="N418" i="1"/>
  <c r="V416" i="1"/>
  <c r="V415" i="1"/>
  <c r="W414" i="1"/>
  <c r="N414" i="1"/>
  <c r="V412" i="1"/>
  <c r="V411" i="1"/>
  <c r="W410" i="1"/>
  <c r="X410" i="1" s="1"/>
  <c r="N410" i="1"/>
  <c r="X409" i="1"/>
  <c r="W409" i="1"/>
  <c r="N409" i="1"/>
  <c r="W408" i="1"/>
  <c r="N408" i="1"/>
  <c r="X407" i="1"/>
  <c r="W407" i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X404" i="1" s="1"/>
  <c r="W391" i="1"/>
  <c r="N391" i="1"/>
  <c r="V389" i="1"/>
  <c r="W388" i="1"/>
  <c r="V388" i="1"/>
  <c r="X387" i="1"/>
  <c r="W387" i="1"/>
  <c r="N387" i="1"/>
  <c r="W386" i="1"/>
  <c r="N386" i="1"/>
  <c r="V382" i="1"/>
  <c r="V381" i="1"/>
  <c r="W380" i="1"/>
  <c r="N380" i="1"/>
  <c r="V378" i="1"/>
  <c r="V377" i="1"/>
  <c r="W376" i="1"/>
  <c r="X376" i="1" s="1"/>
  <c r="N376" i="1"/>
  <c r="X375" i="1"/>
  <c r="W375" i="1"/>
  <c r="N375" i="1"/>
  <c r="W374" i="1"/>
  <c r="N374" i="1"/>
  <c r="X373" i="1"/>
  <c r="W373" i="1"/>
  <c r="N373" i="1"/>
  <c r="V371" i="1"/>
  <c r="W370" i="1"/>
  <c r="V370" i="1"/>
  <c r="X369" i="1"/>
  <c r="W369" i="1"/>
  <c r="N369" i="1"/>
  <c r="W368" i="1"/>
  <c r="N368" i="1"/>
  <c r="V366" i="1"/>
  <c r="V365" i="1"/>
  <c r="W364" i="1"/>
  <c r="X364" i="1" s="1"/>
  <c r="N364" i="1"/>
  <c r="X363" i="1"/>
  <c r="W363" i="1"/>
  <c r="N363" i="1"/>
  <c r="W362" i="1"/>
  <c r="X362" i="1" s="1"/>
  <c r="N362" i="1"/>
  <c r="X361" i="1"/>
  <c r="W361" i="1"/>
  <c r="N361" i="1"/>
  <c r="W360" i="1"/>
  <c r="N360" i="1"/>
  <c r="V357" i="1"/>
  <c r="V356" i="1"/>
  <c r="W355" i="1"/>
  <c r="N355" i="1"/>
  <c r="V353" i="1"/>
  <c r="W352" i="1"/>
  <c r="V352" i="1"/>
  <c r="X351" i="1"/>
  <c r="W351" i="1"/>
  <c r="N351" i="1"/>
  <c r="W350" i="1"/>
  <c r="V348" i="1"/>
  <c r="V347" i="1"/>
  <c r="X346" i="1"/>
  <c r="W346" i="1"/>
  <c r="N346" i="1"/>
  <c r="W345" i="1"/>
  <c r="X345" i="1" s="1"/>
  <c r="N345" i="1"/>
  <c r="X344" i="1"/>
  <c r="X347" i="1" s="1"/>
  <c r="W344" i="1"/>
  <c r="N344" i="1"/>
  <c r="V342" i="1"/>
  <c r="V341" i="1"/>
  <c r="X340" i="1"/>
  <c r="W340" i="1"/>
  <c r="N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W303" i="1" s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W287" i="1" s="1"/>
  <c r="N283" i="1"/>
  <c r="V281" i="1"/>
  <c r="V280" i="1"/>
  <c r="W279" i="1"/>
  <c r="X279" i="1" s="1"/>
  <c r="N279" i="1"/>
  <c r="X278" i="1"/>
  <c r="W278" i="1"/>
  <c r="X277" i="1"/>
  <c r="X280" i="1" s="1"/>
  <c r="W277" i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X268" i="1" s="1"/>
  <c r="W260" i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X244" i="1"/>
  <c r="W244" i="1"/>
  <c r="N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X246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L525" i="1" s="1"/>
  <c r="V218" i="1"/>
  <c r="W217" i="1"/>
  <c r="V217" i="1"/>
  <c r="X216" i="1"/>
  <c r="X217" i="1" s="1"/>
  <c r="W216" i="1"/>
  <c r="W218" i="1" s="1"/>
  <c r="N216" i="1"/>
  <c r="V214" i="1"/>
  <c r="W213" i="1"/>
  <c r="V213" i="1"/>
  <c r="X212" i="1"/>
  <c r="W212" i="1"/>
  <c r="X211" i="1"/>
  <c r="W211" i="1"/>
  <c r="X210" i="1"/>
  <c r="W210" i="1"/>
  <c r="X209" i="1"/>
  <c r="W209" i="1"/>
  <c r="X208" i="1"/>
  <c r="W208" i="1"/>
  <c r="X207" i="1"/>
  <c r="X213" i="1" s="1"/>
  <c r="W207" i="1"/>
  <c r="J525" i="1" s="1"/>
  <c r="V204" i="1"/>
  <c r="V203" i="1"/>
  <c r="W202" i="1"/>
  <c r="X202" i="1" s="1"/>
  <c r="N202" i="1"/>
  <c r="X201" i="1"/>
  <c r="W201" i="1"/>
  <c r="N201" i="1"/>
  <c r="W200" i="1"/>
  <c r="W204" i="1" s="1"/>
  <c r="N200" i="1"/>
  <c r="X199" i="1"/>
  <c r="W199" i="1"/>
  <c r="W203" i="1" s="1"/>
  <c r="N199" i="1"/>
  <c r="V197" i="1"/>
  <c r="V196" i="1"/>
  <c r="X195" i="1"/>
  <c r="W195" i="1"/>
  <c r="N195" i="1"/>
  <c r="W194" i="1"/>
  <c r="X194" i="1" s="1"/>
  <c r="N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W196" i="1" s="1"/>
  <c r="N180" i="1"/>
  <c r="X179" i="1"/>
  <c r="W179" i="1"/>
  <c r="W197" i="1" s="1"/>
  <c r="N179" i="1"/>
  <c r="V177" i="1"/>
  <c r="V176" i="1"/>
  <c r="X175" i="1"/>
  <c r="W175" i="1"/>
  <c r="N175" i="1"/>
  <c r="W174" i="1"/>
  <c r="X174" i="1" s="1"/>
  <c r="N174" i="1"/>
  <c r="X173" i="1"/>
  <c r="W173" i="1"/>
  <c r="N173" i="1"/>
  <c r="W172" i="1"/>
  <c r="W176" i="1" s="1"/>
  <c r="N172" i="1"/>
  <c r="V170" i="1"/>
  <c r="V169" i="1"/>
  <c r="W168" i="1"/>
  <c r="W170" i="1" s="1"/>
  <c r="N168" i="1"/>
  <c r="X167" i="1"/>
  <c r="W167" i="1"/>
  <c r="W169" i="1" s="1"/>
  <c r="N167" i="1"/>
  <c r="V165" i="1"/>
  <c r="V164" i="1"/>
  <c r="X163" i="1"/>
  <c r="W163" i="1"/>
  <c r="N163" i="1"/>
  <c r="W162" i="1"/>
  <c r="I525" i="1" s="1"/>
  <c r="N162" i="1"/>
  <c r="V159" i="1"/>
  <c r="V158" i="1"/>
  <c r="W157" i="1"/>
  <c r="X157" i="1" s="1"/>
  <c r="N157" i="1"/>
  <c r="X156" i="1"/>
  <c r="W156" i="1"/>
  <c r="N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H525" i="1" s="1"/>
  <c r="N149" i="1"/>
  <c r="V146" i="1"/>
  <c r="V145" i="1"/>
  <c r="W144" i="1"/>
  <c r="X144" i="1" s="1"/>
  <c r="N144" i="1"/>
  <c r="X143" i="1"/>
  <c r="W143" i="1"/>
  <c r="N143" i="1"/>
  <c r="W142" i="1"/>
  <c r="G525" i="1" s="1"/>
  <c r="N142" i="1"/>
  <c r="V138" i="1"/>
  <c r="V137" i="1"/>
  <c r="W136" i="1"/>
  <c r="X136" i="1" s="1"/>
  <c r="N136" i="1"/>
  <c r="X135" i="1"/>
  <c r="W135" i="1"/>
  <c r="N135" i="1"/>
  <c r="W134" i="1"/>
  <c r="W138" i="1" s="1"/>
  <c r="N134" i="1"/>
  <c r="X133" i="1"/>
  <c r="W133" i="1"/>
  <c r="N133" i="1"/>
  <c r="V130" i="1"/>
  <c r="V129" i="1"/>
  <c r="X128" i="1"/>
  <c r="W128" i="1"/>
  <c r="N128" i="1"/>
  <c r="W127" i="1"/>
  <c r="X127" i="1" s="1"/>
  <c r="N127" i="1"/>
  <c r="X126" i="1"/>
  <c r="W126" i="1"/>
  <c r="N126" i="1"/>
  <c r="W125" i="1"/>
  <c r="X125" i="1" s="1"/>
  <c r="N125" i="1"/>
  <c r="X124" i="1"/>
  <c r="W124" i="1"/>
  <c r="X123" i="1"/>
  <c r="W123" i="1"/>
  <c r="N123" i="1"/>
  <c r="W122" i="1"/>
  <c r="W129" i="1" s="1"/>
  <c r="N122" i="1"/>
  <c r="V120" i="1"/>
  <c r="V119" i="1"/>
  <c r="W118" i="1"/>
  <c r="X118" i="1" s="1"/>
  <c r="N118" i="1"/>
  <c r="X117" i="1"/>
  <c r="W117" i="1"/>
  <c r="N117" i="1"/>
  <c r="W116" i="1"/>
  <c r="X116" i="1" s="1"/>
  <c r="N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W109" i="1"/>
  <c r="X109" i="1" s="1"/>
  <c r="N109" i="1"/>
  <c r="X108" i="1"/>
  <c r="W108" i="1"/>
  <c r="N108" i="1"/>
  <c r="W107" i="1"/>
  <c r="W120" i="1" s="1"/>
  <c r="N107" i="1"/>
  <c r="V105" i="1"/>
  <c r="V104" i="1"/>
  <c r="W103" i="1"/>
  <c r="X103" i="1" s="1"/>
  <c r="N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W105" i="1" s="1"/>
  <c r="N97" i="1"/>
  <c r="X96" i="1"/>
  <c r="W96" i="1"/>
  <c r="W104" i="1" s="1"/>
  <c r="N96" i="1"/>
  <c r="V94" i="1"/>
  <c r="V93" i="1"/>
  <c r="X92" i="1"/>
  <c r="W92" i="1"/>
  <c r="N92" i="1"/>
  <c r="W91" i="1"/>
  <c r="X91" i="1" s="1"/>
  <c r="N91" i="1"/>
  <c r="X90" i="1"/>
  <c r="W90" i="1"/>
  <c r="N90" i="1"/>
  <c r="W89" i="1"/>
  <c r="W93" i="1" s="1"/>
  <c r="N89" i="1"/>
  <c r="V87" i="1"/>
  <c r="V86" i="1"/>
  <c r="W85" i="1"/>
  <c r="X85" i="1" s="1"/>
  <c r="N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E525" i="1" s="1"/>
  <c r="N65" i="1"/>
  <c r="V62" i="1"/>
  <c r="V61" i="1"/>
  <c r="W60" i="1"/>
  <c r="X60" i="1" s="1"/>
  <c r="W59" i="1"/>
  <c r="X59" i="1" s="1"/>
  <c r="N59" i="1"/>
  <c r="X58" i="1"/>
  <c r="W58" i="1"/>
  <c r="N58" i="1"/>
  <c r="W57" i="1"/>
  <c r="D525" i="1" s="1"/>
  <c r="N57" i="1"/>
  <c r="V54" i="1"/>
  <c r="V53" i="1"/>
  <c r="W52" i="1"/>
  <c r="W54" i="1" s="1"/>
  <c r="N52" i="1"/>
  <c r="X51" i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W34" i="1" s="1"/>
  <c r="N27" i="1"/>
  <c r="X26" i="1"/>
  <c r="W26" i="1"/>
  <c r="W35" i="1" s="1"/>
  <c r="V24" i="1"/>
  <c r="V23" i="1"/>
  <c r="V519" i="1" s="1"/>
  <c r="W22" i="1"/>
  <c r="W23" i="1" s="1"/>
  <c r="N22" i="1"/>
  <c r="H10" i="1"/>
  <c r="A9" i="1"/>
  <c r="A10" i="1" s="1"/>
  <c r="D7" i="1"/>
  <c r="O6" i="1"/>
  <c r="N2" i="1"/>
  <c r="F9" i="1" l="1"/>
  <c r="J9" i="1"/>
  <c r="F10" i="1"/>
  <c r="X22" i="1"/>
  <c r="X23" i="1" s="1"/>
  <c r="V515" i="1"/>
  <c r="X27" i="1"/>
  <c r="X34" i="1" s="1"/>
  <c r="C525" i="1"/>
  <c r="X52" i="1"/>
  <c r="X53" i="1" s="1"/>
  <c r="W53" i="1"/>
  <c r="W519" i="1" s="1"/>
  <c r="X57" i="1"/>
  <c r="X61" i="1" s="1"/>
  <c r="W61" i="1"/>
  <c r="X65" i="1"/>
  <c r="X86" i="1" s="1"/>
  <c r="W86" i="1"/>
  <c r="X89" i="1"/>
  <c r="X93" i="1" s="1"/>
  <c r="W94" i="1"/>
  <c r="X97" i="1"/>
  <c r="X104" i="1" s="1"/>
  <c r="X107" i="1"/>
  <c r="X119" i="1" s="1"/>
  <c r="W119" i="1"/>
  <c r="X122" i="1"/>
  <c r="X129" i="1" s="1"/>
  <c r="W130" i="1"/>
  <c r="F525" i="1"/>
  <c r="X134" i="1"/>
  <c r="X137" i="1" s="1"/>
  <c r="W137" i="1"/>
  <c r="X142" i="1"/>
  <c r="X145" i="1" s="1"/>
  <c r="W145" i="1"/>
  <c r="X149" i="1"/>
  <c r="X158" i="1" s="1"/>
  <c r="W158" i="1"/>
  <c r="X162" i="1"/>
  <c r="X164" i="1" s="1"/>
  <c r="W165" i="1"/>
  <c r="X168" i="1"/>
  <c r="X169" i="1" s="1"/>
  <c r="X172" i="1"/>
  <c r="X176" i="1" s="1"/>
  <c r="W177" i="1"/>
  <c r="X180" i="1"/>
  <c r="X196" i="1" s="1"/>
  <c r="X200" i="1"/>
  <c r="X203" i="1" s="1"/>
  <c r="W214" i="1"/>
  <c r="X221" i="1"/>
  <c r="X227" i="1" s="1"/>
  <c r="W227" i="1"/>
  <c r="W268" i="1"/>
  <c r="W269" i="1"/>
  <c r="W274" i="1"/>
  <c r="X271" i="1"/>
  <c r="X274" i="1" s="1"/>
  <c r="W280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48" i="1"/>
  <c r="W347" i="1"/>
  <c r="W353" i="1"/>
  <c r="X350" i="1"/>
  <c r="X352" i="1" s="1"/>
  <c r="W437" i="1"/>
  <c r="U525" i="1"/>
  <c r="W464" i="1"/>
  <c r="X450" i="1"/>
  <c r="X463" i="1" s="1"/>
  <c r="W463" i="1"/>
  <c r="W469" i="1"/>
  <c r="W478" i="1"/>
  <c r="X471" i="1"/>
  <c r="X477" i="1" s="1"/>
  <c r="W477" i="1"/>
  <c r="H9" i="1"/>
  <c r="B525" i="1"/>
  <c r="W517" i="1"/>
  <c r="W516" i="1"/>
  <c r="W24" i="1"/>
  <c r="W62" i="1"/>
  <c r="W87" i="1"/>
  <c r="W146" i="1"/>
  <c r="W159" i="1"/>
  <c r="W164" i="1"/>
  <c r="W228" i="1"/>
  <c r="M525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Q525" i="1"/>
  <c r="W342" i="1"/>
  <c r="X333" i="1"/>
  <c r="X341" i="1" s="1"/>
  <c r="W341" i="1"/>
  <c r="X374" i="1"/>
  <c r="X377" i="1" s="1"/>
  <c r="W378" i="1"/>
  <c r="W404" i="1"/>
  <c r="X408" i="1"/>
  <c r="X411" i="1" s="1"/>
  <c r="W412" i="1"/>
  <c r="W422" i="1"/>
  <c r="T525" i="1"/>
  <c r="W428" i="1"/>
  <c r="X425" i="1"/>
  <c r="X427" i="1" s="1"/>
  <c r="W427" i="1"/>
  <c r="W356" i="1"/>
  <c r="X355" i="1"/>
  <c r="X356" i="1" s="1"/>
  <c r="W357" i="1"/>
  <c r="R525" i="1"/>
  <c r="W365" i="1"/>
  <c r="X360" i="1"/>
  <c r="X365" i="1" s="1"/>
  <c r="W366" i="1"/>
  <c r="W371" i="1"/>
  <c r="X368" i="1"/>
  <c r="X370" i="1" s="1"/>
  <c r="W377" i="1"/>
  <c r="W381" i="1"/>
  <c r="X380" i="1"/>
  <c r="X381" i="1" s="1"/>
  <c r="W382" i="1"/>
  <c r="S525" i="1"/>
  <c r="W389" i="1"/>
  <c r="X386" i="1"/>
  <c r="X388" i="1" s="1"/>
  <c r="W405" i="1"/>
  <c r="W411" i="1"/>
  <c r="W415" i="1"/>
  <c r="X414" i="1"/>
  <c r="X415" i="1" s="1"/>
  <c r="W416" i="1"/>
  <c r="W421" i="1"/>
  <c r="X418" i="1"/>
  <c r="X421" i="1" s="1"/>
  <c r="X437" i="1"/>
  <c r="W468" i="1"/>
  <c r="W483" i="1"/>
  <c r="W498" i="1"/>
  <c r="X495" i="1"/>
  <c r="X498" i="1" s="1"/>
  <c r="W499" i="1"/>
  <c r="W493" i="1"/>
  <c r="W515" i="1" l="1"/>
  <c r="W518" i="1"/>
  <c r="X520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<sst xmlns="http://schemas.openxmlformats.org/spreadsheetml/2006/main" count="2224" uniqueCount="747">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</sst>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505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80</v>
      </c>
      <c r="W51" s="349">
        <f>IFERROR(IF(V51="",0,CEILING((V51/$H51),1)*$H51),"")</f>
        <v>86.4</v>
      </c>
      <c r="X51" s="36">
        <f>IFERROR(IF(W51=0,"",ROUNDUP(W51/H51,0)*0.02175),"")</f>
        <v>0.17399999999999999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13.5</v>
      </c>
      <c r="W52" s="349">
        <f>IFERROR(IF(V52="",0,CEILING((V52/$H52),1)*$H52),"")</f>
        <v>13.5</v>
      </c>
      <c r="X52" s="36">
        <f>IFERROR(IF(W52=0,"",ROUNDUP(W52/H52,0)*0.00753),"")</f>
        <v>3.7650000000000003E-2</v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12.407407407407407</v>
      </c>
      <c r="W53" s="350">
        <f>IFERROR(W51/H51,"0")+IFERROR(W52/H52,"0")</f>
        <v>13</v>
      </c>
      <c r="X53" s="350">
        <f>IFERROR(IF(X51="",0,X51),"0")+IFERROR(IF(X52="",0,X52),"0")</f>
        <v>0.21165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93.5</v>
      </c>
      <c r="W54" s="350">
        <f>IFERROR(SUM(W51:W52),"0")</f>
        <v>99.9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200</v>
      </c>
      <c r="W57" s="349">
        <f>IFERROR(IF(V57="",0,CEILING((V57/$H57),1)*$H57),"")</f>
        <v>205.20000000000002</v>
      </c>
      <c r="X57" s="36">
        <f>IFERROR(IF(W57=0,"",ROUNDUP(W57/H57,0)*0.02175),"")</f>
        <v>0.41324999999999995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67.5</v>
      </c>
      <c r="W59" s="349">
        <f>IFERROR(IF(V59="",0,CEILING((V59/$H59),1)*$H59),"")</f>
        <v>67.5</v>
      </c>
      <c r="X59" s="36">
        <f>IFERROR(IF(W59=0,"",ROUNDUP(W59/H59,0)*0.00937),"")</f>
        <v>0.14055000000000001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33.518518518518519</v>
      </c>
      <c r="W61" s="350">
        <f>IFERROR(W57/H57,"0")+IFERROR(W58/H58,"0")+IFERROR(W59/H59,"0")+IFERROR(W60/H60,"0")</f>
        <v>34</v>
      </c>
      <c r="X61" s="350">
        <f>IFERROR(IF(X57="",0,X57),"0")+IFERROR(IF(X58="",0,X58),"0")+IFERROR(IF(X59="",0,X59),"0")+IFERROR(IF(X60="",0,X60),"0")</f>
        <v>0.55379999999999996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267.5</v>
      </c>
      <c r="W62" s="350">
        <f>IFERROR(SUM(W57:W60),"0")</f>
        <v>272.70000000000005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15</v>
      </c>
      <c r="W65" s="349">
        <f t="shared" ref="W65:W85" si="2">IFERROR(IF(V65="",0,CEILING((V65/$H65),1)*$H65),"")</f>
        <v>22.4</v>
      </c>
      <c r="X65" s="36">
        <f t="shared" ref="X65:X71" si="3">IFERROR(IF(W65=0,"",ROUNDUP(W65/H65,0)*0.02175),"")</f>
        <v>4.3499999999999997E-2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100</v>
      </c>
      <c r="W67" s="349">
        <f t="shared" si="2"/>
        <v>100.8</v>
      </c>
      <c r="X67" s="36">
        <f t="shared" si="3"/>
        <v>0.19574999999999998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50</v>
      </c>
      <c r="W69" s="349">
        <f t="shared" si="2"/>
        <v>54</v>
      </c>
      <c r="X69" s="36">
        <f t="shared" si="3"/>
        <v>0.10874999999999999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60</v>
      </c>
      <c r="W73" s="349">
        <f t="shared" si="2"/>
        <v>60</v>
      </c>
      <c r="X73" s="36">
        <f t="shared" ref="X73:X79" si="4">IFERROR(IF(W73=0,"",ROUNDUP(W73/H73,0)*0.00937),"")</f>
        <v>0.14055000000000001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35</v>
      </c>
      <c r="W79" s="349">
        <f t="shared" si="2"/>
        <v>36</v>
      </c>
      <c r="X79" s="36">
        <f t="shared" si="4"/>
        <v>7.4959999999999999E-2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40</v>
      </c>
      <c r="W80" s="349">
        <f t="shared" si="2"/>
        <v>41.6</v>
      </c>
      <c r="X80" s="36">
        <f>IFERROR(IF(W80=0,"",ROUNDUP(W80/H80,0)*0.00753),"")</f>
        <v>9.7890000000000005E-2</v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50.175264550264551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52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0.66139999999999999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300</v>
      </c>
      <c r="W87" s="350">
        <f>IFERROR(SUM(W65:W85),"0")</f>
        <v>314.8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12</v>
      </c>
      <c r="W97" s="349">
        <f t="shared" si="5"/>
        <v>12.600000000000001</v>
      </c>
      <c r="X97" s="36">
        <f>IFERROR(IF(W97=0,"",ROUNDUP(W97/H97,0)*0.00937),"")</f>
        <v>2.811E-2</v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12</v>
      </c>
      <c r="W98" s="349">
        <f t="shared" si="5"/>
        <v>18</v>
      </c>
      <c r="X98" s="36">
        <f>IFERROR(IF(W98=0,"",ROUNDUP(W98/H98,0)*0.02175),"")</f>
        <v>4.3499999999999997E-2</v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4.1904761904761907</v>
      </c>
      <c r="W104" s="350">
        <f>IFERROR(W96/H96,"0")+IFERROR(W97/H97,"0")+IFERROR(W98/H98,"0")+IFERROR(W99/H99,"0")+IFERROR(W100/H100,"0")+IFERROR(W101/H101,"0")+IFERROR(W102/H102,"0")+IFERROR(W103/H103,"0")</f>
        <v>5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7.1609999999999993E-2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24</v>
      </c>
      <c r="W105" s="350">
        <f>IFERROR(SUM(W96:W103),"0")</f>
        <v>30.6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40</v>
      </c>
      <c r="W107" s="349">
        <f t="shared" ref="W107:W118" si="6">IFERROR(IF(V107="",0,CEILING((V107/$H107),1)*$H107),"")</f>
        <v>42</v>
      </c>
      <c r="X107" s="36">
        <f>IFERROR(IF(W107=0,"",ROUNDUP(W107/H107,0)*0.02175),"")</f>
        <v>0.10874999999999999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16.5</v>
      </c>
      <c r="W113" s="349">
        <f t="shared" si="6"/>
        <v>18.48</v>
      </c>
      <c r="X113" s="36">
        <f>IFERROR(IF(W113=0,"",ROUNDUP(W113/H113,0)*0.00753),"")</f>
        <v>5.271E-2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4.5</v>
      </c>
      <c r="W114" s="349">
        <f t="shared" si="6"/>
        <v>5.4</v>
      </c>
      <c r="X114" s="36">
        <f>IFERROR(IF(W114=0,"",ROUNDUP(W114/H114,0)*0.00753),"")</f>
        <v>1.506E-2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12.678571428571429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14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0.17651999999999998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61</v>
      </c>
      <c r="W120" s="350">
        <f>IFERROR(SUM(W107:W118),"0")</f>
        <v>65.88000000000001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60</v>
      </c>
      <c r="W133" s="349">
        <f>IFERROR(IF(V133="",0,CEILING((V133/$H133),1)*$H133),"")</f>
        <v>67.2</v>
      </c>
      <c r="X133" s="36">
        <f>IFERROR(IF(W133=0,"",ROUNDUP(W133/H133,0)*0.02175),"")</f>
        <v>0.17399999999999999</v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4.5</v>
      </c>
      <c r="W136" s="349">
        <f>IFERROR(IF(V136="",0,CEILING((V136/$H136),1)*$H136),"")</f>
        <v>5.4</v>
      </c>
      <c r="X136" s="36">
        <f>IFERROR(IF(W136=0,"",ROUNDUP(W136/H136,0)*0.00753),"")</f>
        <v>1.506E-2</v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8.8095238095238084</v>
      </c>
      <c r="W137" s="350">
        <f>IFERROR(W133/H133,"0")+IFERROR(W134/H134,"0")+IFERROR(W135/H135,"0")+IFERROR(W136/H136,"0")</f>
        <v>10</v>
      </c>
      <c r="X137" s="350">
        <f>IFERROR(IF(X133="",0,X133),"0")+IFERROR(IF(X134="",0,X134),"0")+IFERROR(IF(X135="",0,X135),"0")+IFERROR(IF(X136="",0,X136),"0")</f>
        <v>0.18905999999999998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64.5</v>
      </c>
      <c r="W138" s="350">
        <f>IFERROR(SUM(W133:W136),"0")</f>
        <v>72.600000000000009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17.5</v>
      </c>
      <c r="W152" s="349">
        <f t="shared" si="8"/>
        <v>18.900000000000002</v>
      </c>
      <c r="X152" s="36">
        <f>IFERROR(IF(W152=0,"",ROUNDUP(W152/H152,0)*0.00502),"")</f>
        <v>4.5179999999999998E-2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8.3333333333333321</v>
      </c>
      <c r="W158" s="350">
        <f>IFERROR(W149/H149,"0")+IFERROR(W150/H150,"0")+IFERROR(W151/H151,"0")+IFERROR(W152/H152,"0")+IFERROR(W153/H153,"0")+IFERROR(W154/H154,"0")+IFERROR(W155/H155,"0")+IFERROR(W156/H156,"0")+IFERROR(W157/H157,"0")</f>
        <v>9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4.5179999999999998E-2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17.5</v>
      </c>
      <c r="W159" s="350">
        <f>IFERROR(SUM(W149:W157),"0")</f>
        <v>18.900000000000002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0</v>
      </c>
      <c r="W197" s="350">
        <f>IFERROR(SUM(W179:W195),"0")</f>
        <v>0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17.5</v>
      </c>
      <c r="W216" s="349">
        <f>IFERROR(IF(V216="",0,CEILING((V216/$H216),1)*$H216),"")</f>
        <v>18.900000000000002</v>
      </c>
      <c r="X216" s="36">
        <f>IFERROR(IF(W216=0,"",ROUNDUP(W216/H216,0)*0.00502),"")</f>
        <v>4.5179999999999998E-2</v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8.3333333333333321</v>
      </c>
      <c r="W217" s="350">
        <f>IFERROR(W216/H216,"0")</f>
        <v>9</v>
      </c>
      <c r="X217" s="350">
        <f>IFERROR(IF(X216="",0,X216),"0")</f>
        <v>4.5179999999999998E-2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17.5</v>
      </c>
      <c r="W218" s="350">
        <f>IFERROR(SUM(W216:W216),"0")</f>
        <v>18.900000000000002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30</v>
      </c>
      <c r="W231" s="349">
        <f t="shared" ref="W231:W245" si="13">IFERROR(IF(V231="",0,CEILING((V231/$H231),1)*$H231),"")</f>
        <v>36</v>
      </c>
      <c r="X231" s="36">
        <f>IFERROR(IF(W231=0,"",ROUNDUP(W231/H231,0)*0.02175),"")</f>
        <v>8.6999999999999994E-2</v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3.3333333333333335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4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8.6999999999999994E-2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30</v>
      </c>
      <c r="W247" s="350">
        <f>IFERROR(SUM(W231:W245),"0")</f>
        <v>36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16.8</v>
      </c>
      <c r="W254" s="349">
        <f>IFERROR(IF(V254="",0,CEILING((V254/$H254),1)*$H254),"")</f>
        <v>16.8</v>
      </c>
      <c r="X254" s="36">
        <f>IFERROR(IF(W254=0,"",ROUNDUP(W254/H254,0)*0.00753),"")</f>
        <v>3.0120000000000001E-2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4</v>
      </c>
      <c r="W257" s="350">
        <f>IFERROR(W253/H253,"0")+IFERROR(W254/H254,"0")+IFERROR(W255/H255,"0")+IFERROR(W256/H256,"0")</f>
        <v>4</v>
      </c>
      <c r="X257" s="350">
        <f>IFERROR(IF(X253="",0,X253),"0")+IFERROR(IF(X254="",0,X254),"0")+IFERROR(IF(X255="",0,X255),"0")+IFERROR(IF(X256="",0,X256),"0")</f>
        <v>3.0120000000000001E-2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16.8</v>
      </c>
      <c r="W258" s="350">
        <f>IFERROR(SUM(W253:W256),"0")</f>
        <v>16.8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100</v>
      </c>
      <c r="W260" s="349">
        <f t="shared" ref="W260:W267" si="15">IFERROR(IF(V260="",0,CEILING((V260/$H260),1)*$H260),"")</f>
        <v>101.39999999999999</v>
      </c>
      <c r="X260" s="36">
        <f>IFERROR(IF(W260=0,"",ROUNDUP(W260/H260,0)*0.02175),"")</f>
        <v>0.28275</v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12.820512820512821</v>
      </c>
      <c r="W268" s="350">
        <f>IFERROR(W260/H260,"0")+IFERROR(W261/H261,"0")+IFERROR(W262/H262,"0")+IFERROR(W263/H263,"0")+IFERROR(W264/H264,"0")+IFERROR(W265/H265,"0")+IFERROR(W266/H266,"0")+IFERROR(W267/H267,"0")</f>
        <v>13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0.28275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100</v>
      </c>
      <c r="W269" s="350">
        <f>IFERROR(SUM(W260:W267),"0")</f>
        <v>101.39999999999999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0</v>
      </c>
      <c r="W274" s="350">
        <f>IFERROR(W271/H271,"0")+IFERROR(W272/H272,"0")+IFERROR(W273/H273,"0")</f>
        <v>0</v>
      </c>
      <c r="X274" s="350">
        <f>IFERROR(IF(X271="",0,X271),"0")+IFERROR(IF(X272="",0,X272),"0")+IFERROR(IF(X273="",0,X273),"0")</f>
        <v>0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0</v>
      </c>
      <c r="W275" s="350">
        <f>IFERROR(SUM(W271:W273),"0")</f>
        <v>0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24.5</v>
      </c>
      <c r="W313" s="349">
        <f>IFERROR(IF(V313="",0,CEILING((V313/$H313),1)*$H313),"")</f>
        <v>25.200000000000003</v>
      </c>
      <c r="X313" s="36">
        <f>IFERROR(IF(W313=0,"",ROUNDUP(W313/H313,0)*0.00753),"")</f>
        <v>9.0359999999999996E-2</v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11.666666666666666</v>
      </c>
      <c r="W314" s="350">
        <f>IFERROR(W311/H311,"0")+IFERROR(W312/H312,"0")+IFERROR(W313/H313,"0")</f>
        <v>12</v>
      </c>
      <c r="X314" s="350">
        <f>IFERROR(IF(X311="",0,X311),"0")+IFERROR(IF(X312="",0,X312),"0")+IFERROR(IF(X313="",0,X313),"0")</f>
        <v>9.0359999999999996E-2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24.5</v>
      </c>
      <c r="W315" s="350">
        <f>IFERROR(SUM(W311:W313),"0")</f>
        <v>25.200000000000003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400</v>
      </c>
      <c r="W334" s="349">
        <f t="shared" si="17"/>
        <v>405</v>
      </c>
      <c r="X334" s="36">
        <f>IFERROR(IF(W334=0,"",ROUNDUP(W334/H334,0)*0.02175),"")</f>
        <v>0.58724999999999994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80</v>
      </c>
      <c r="W336" s="349">
        <f t="shared" si="17"/>
        <v>90</v>
      </c>
      <c r="X336" s="36">
        <f>IFERROR(IF(W336=0,"",ROUNDUP(W336/H336,0)*0.02175),"")</f>
        <v>0.1305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150</v>
      </c>
      <c r="W338" s="349">
        <f t="shared" si="17"/>
        <v>150</v>
      </c>
      <c r="X338" s="36">
        <f>IFERROR(IF(W338=0,"",ROUNDUP(W338/H338,0)*0.02175),"")</f>
        <v>0.21749999999999997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42</v>
      </c>
      <c r="W341" s="350">
        <f>IFERROR(W333/H333,"0")+IFERROR(W334/H334,"0")+IFERROR(W335/H335,"0")+IFERROR(W336/H336,"0")+IFERROR(W337/H337,"0")+IFERROR(W338/H338,"0")+IFERROR(W339/H339,"0")+IFERROR(W340/H340,"0")</f>
        <v>43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0.93524999999999991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630</v>
      </c>
      <c r="W342" s="350">
        <f>IFERROR(SUM(W333:W340),"0")</f>
        <v>645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200</v>
      </c>
      <c r="W344" s="349">
        <f>IFERROR(IF(V344="",0,CEILING((V344/$H344),1)*$H344),"")</f>
        <v>210</v>
      </c>
      <c r="X344" s="36">
        <f>IFERROR(IF(W344=0,"",ROUNDUP(W344/H344,0)*0.02175),"")</f>
        <v>0.30449999999999999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13.333333333333334</v>
      </c>
      <c r="W347" s="350">
        <f>IFERROR(W344/H344,"0")+IFERROR(W345/H345,"0")+IFERROR(W346/H346,"0")</f>
        <v>14</v>
      </c>
      <c r="X347" s="350">
        <f>IFERROR(IF(X344="",0,X344),"0")+IFERROR(IF(X345="",0,X345),"0")+IFERROR(IF(X346="",0,X346),"0")</f>
        <v>0.30449999999999999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200</v>
      </c>
      <c r="W348" s="350">
        <f>IFERROR(SUM(W344:W346),"0")</f>
        <v>210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250</v>
      </c>
      <c r="W360" s="349">
        <f>IFERROR(IF(V360="",0,CEILING((V360/$H360),1)*$H360),"")</f>
        <v>252</v>
      </c>
      <c r="X360" s="36">
        <f>IFERROR(IF(W360=0,"",ROUNDUP(W360/H360,0)*0.02175),"")</f>
        <v>0.45674999999999999</v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80</v>
      </c>
      <c r="W364" s="349">
        <f>IFERROR(IF(V364="",0,CEILING((V364/$H364),1)*$H364),"")</f>
        <v>80</v>
      </c>
      <c r="X364" s="36">
        <f>IFERROR(IF(W364=0,"",ROUNDUP(W364/H364,0)*0.00937),"")</f>
        <v>0.18740000000000001</v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40.833333333333329</v>
      </c>
      <c r="W365" s="350">
        <f>IFERROR(W360/H360,"0")+IFERROR(W361/H361,"0")+IFERROR(W362/H362,"0")+IFERROR(W363/H363,"0")+IFERROR(W364/H364,"0")</f>
        <v>41</v>
      </c>
      <c r="X365" s="350">
        <f>IFERROR(IF(X360="",0,X360),"0")+IFERROR(IF(X361="",0,X361),"0")+IFERROR(IF(X362="",0,X362),"0")+IFERROR(IF(X363="",0,X363),"0")+IFERROR(IF(X364="",0,X364),"0")</f>
        <v>0.64415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330</v>
      </c>
      <c r="W366" s="350">
        <f>IFERROR(SUM(W360:W364),"0")</f>
        <v>332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20</v>
      </c>
      <c r="W368" s="349">
        <f>IFERROR(IF(V368="",0,CEILING((V368/$H368),1)*$H368),"")</f>
        <v>21.9</v>
      </c>
      <c r="X368" s="36">
        <f>IFERROR(IF(W368=0,"",ROUNDUP(W368/H368,0)*0.00753),"")</f>
        <v>3.7650000000000003E-2</v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4.5662100456621006</v>
      </c>
      <c r="W370" s="350">
        <f>IFERROR(W368/H368,"0")+IFERROR(W369/H369,"0")</f>
        <v>5</v>
      </c>
      <c r="X370" s="350">
        <f>IFERROR(IF(X368="",0,X368),"0")+IFERROR(IF(X369="",0,X369),"0")</f>
        <v>3.7650000000000003E-2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20</v>
      </c>
      <c r="W371" s="350">
        <f>IFERROR(SUM(W368:W369),"0")</f>
        <v>21.9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250</v>
      </c>
      <c r="W373" s="349">
        <f>IFERROR(IF(V373="",0,CEILING((V373/$H373),1)*$H373),"")</f>
        <v>257.39999999999998</v>
      </c>
      <c r="X373" s="36">
        <f>IFERROR(IF(W373=0,"",ROUNDUP(W373/H373,0)*0.02175),"")</f>
        <v>0.71775</v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80</v>
      </c>
      <c r="W375" s="349">
        <f>IFERROR(IF(V375="",0,CEILING((V375/$H375),1)*$H375),"")</f>
        <v>81.599999999999994</v>
      </c>
      <c r="X375" s="36">
        <f>IFERROR(IF(W375=0,"",ROUNDUP(W375/H375,0)*0.00753),"")</f>
        <v>0.25602000000000003</v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65.384615384615387</v>
      </c>
      <c r="W377" s="350">
        <f>IFERROR(W373/H373,"0")+IFERROR(W374/H374,"0")+IFERROR(W375/H375,"0")+IFERROR(W376/H376,"0")</f>
        <v>67</v>
      </c>
      <c r="X377" s="350">
        <f>IFERROR(IF(X373="",0,X373),"0")+IFERROR(IF(X374="",0,X374),"0")+IFERROR(IF(X375="",0,X375),"0")+IFERROR(IF(X376="",0,X376),"0")</f>
        <v>0.97377000000000002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330</v>
      </c>
      <c r="W378" s="350">
        <f>IFERROR(SUM(W373:W376),"0")</f>
        <v>339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12</v>
      </c>
      <c r="W391" s="349">
        <f t="shared" ref="W391:W403" si="18">IFERROR(IF(V391="",0,CEILING((V391/$H391),1)*$H391),"")</f>
        <v>12.600000000000001</v>
      </c>
      <c r="X391" s="36">
        <f>IFERROR(IF(W391=0,"",ROUNDUP(W391/H391,0)*0.00753),"")</f>
        <v>2.2589999999999999E-2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8.3999999999999986</v>
      </c>
      <c r="W393" s="349">
        <f t="shared" si="18"/>
        <v>8.4</v>
      </c>
      <c r="X393" s="36">
        <f>IFERROR(IF(W393=0,"",ROUNDUP(W393/H393,0)*0.00753),"")</f>
        <v>1.506E-2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3.5</v>
      </c>
      <c r="W396" s="349">
        <f t="shared" si="18"/>
        <v>4.2</v>
      </c>
      <c r="X396" s="36">
        <f t="shared" si="19"/>
        <v>1.004E-2</v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6.5238095238095237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7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4.7690000000000003E-2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23.9</v>
      </c>
      <c r="W405" s="350">
        <f>IFERROR(SUM(W391:W403),"0")</f>
        <v>25.2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30</v>
      </c>
      <c r="W450" s="349">
        <f t="shared" ref="W450:W462" si="21">IFERROR(IF(V450="",0,CEILING((V450/$H450),1)*$H450),"")</f>
        <v>31.68</v>
      </c>
      <c r="X450" s="36">
        <f t="shared" ref="X450:X456" si="22">IFERROR(IF(W450=0,"",ROUNDUP(W450/H450,0)*0.01196),"")</f>
        <v>7.1760000000000004E-2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30</v>
      </c>
      <c r="W452" s="349">
        <f t="shared" si="21"/>
        <v>31.68</v>
      </c>
      <c r="X452" s="36">
        <f t="shared" si="22"/>
        <v>7.1760000000000004E-2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11.363636363636363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12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0.14352000000000001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60</v>
      </c>
      <c r="W464" s="350">
        <f>IFERROR(SUM(W450:W462),"0")</f>
        <v>63.36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10</v>
      </c>
      <c r="W466" s="349">
        <f>IFERROR(IF(V466="",0,CEILING((V466/$H466),1)*$H466),"")</f>
        <v>10.56</v>
      </c>
      <c r="X466" s="36">
        <f>IFERROR(IF(W466=0,"",ROUNDUP(W466/H466,0)*0.01196),"")</f>
        <v>2.392E-2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1.8939393939393938</v>
      </c>
      <c r="W468" s="350">
        <f>IFERROR(W466/H466,"0")+IFERROR(W467/H467,"0")</f>
        <v>2</v>
      </c>
      <c r="X468" s="350">
        <f>IFERROR(IF(X466="",0,X466),"0")+IFERROR(IF(X467="",0,X467),"0")</f>
        <v>2.392E-2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10</v>
      </c>
      <c r="W469" s="350">
        <f>IFERROR(SUM(W466:W467),"0")</f>
        <v>10.56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20</v>
      </c>
      <c r="W471" s="349">
        <f t="shared" ref="W471:W476" si="23">IFERROR(IF(V471="",0,CEILING((V471/$H471),1)*$H471),"")</f>
        <v>21.12</v>
      </c>
      <c r="X471" s="36">
        <f>IFERROR(IF(W471=0,"",ROUNDUP(W471/H471,0)*0.01196),"")</f>
        <v>4.7840000000000001E-2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20</v>
      </c>
      <c r="W473" s="349">
        <f t="shared" si="23"/>
        <v>21.12</v>
      </c>
      <c r="X473" s="36">
        <f>IFERROR(IF(W473=0,"",ROUNDUP(W473/H473,0)*0.01196),"")</f>
        <v>4.7840000000000001E-2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7.5757575757575752</v>
      </c>
      <c r="W477" s="350">
        <f>IFERROR(W471/H471,"0")+IFERROR(W472/H472,"0")+IFERROR(W473/H473,"0")+IFERROR(W474/H474,"0")+IFERROR(W475/H475,"0")+IFERROR(W476/H476,"0")</f>
        <v>8</v>
      </c>
      <c r="X477" s="350">
        <f>IFERROR(IF(X471="",0,X471),"0")+IFERROR(IF(X472="",0,X472),"0")+IFERROR(IF(X473="",0,X473),"0")+IFERROR(IF(X474="",0,X474),"0")+IFERROR(IF(X475="",0,X475),"0")+IFERROR(IF(X476="",0,X476),"0")</f>
        <v>9.5680000000000001E-2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40</v>
      </c>
      <c r="W478" s="350">
        <f>IFERROR(SUM(W471:W476),"0")</f>
        <v>42.24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2660.7000000000003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2762.94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2796.9982969541879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2904.8500000000004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5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5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2921.9982969541879</v>
      </c>
      <c r="W518" s="350">
        <f>GrossWeightTotalR+PalletQtyTotalR*25</f>
        <v>3029.8500000000004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363.74157634602835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378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5.65076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99.9</v>
      </c>
      <c r="D525" s="46">
        <f>IFERROR(W57*1,"0")+IFERROR(W58*1,"0")+IFERROR(W59*1,"0")+IFERROR(W60*1,"0")</f>
        <v>272.70000000000005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411.28000000000003</v>
      </c>
      <c r="F525" s="46">
        <f>IFERROR(W133*1,"0")+IFERROR(W134*1,"0")+IFERROR(W135*1,"0")+IFERROR(W136*1,"0")</f>
        <v>72.600000000000009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18.900000000000002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46">
        <f>IFERROR(W207*1,"0")+IFERROR(W208*1,"0")+IFERROR(W209*1,"0")+IFERROR(W210*1,"0")+IFERROR(W211*1,"0")+IFERROR(W212*1,"0")+IFERROR(W216*1,"0")</f>
        <v>18.900000000000002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154.19999999999999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25.200000000000003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855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692.9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25.2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116.16000000000001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2024-03-19T08:01:19Z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