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378C688-A9E5-4F94-A0A9-9BB03C4FBF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7" i="1" s="1"/>
  <c r="X510" i="1"/>
  <c r="X509" i="1"/>
  <c r="BO508" i="1"/>
  <c r="BM508" i="1"/>
  <c r="Y508" i="1"/>
  <c r="Y510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Z675" i="1" s="1"/>
  <c r="P473" i="1"/>
  <c r="X469" i="1"/>
  <c r="X468" i="1"/>
  <c r="BO467" i="1"/>
  <c r="BM467" i="1"/>
  <c r="Y467" i="1"/>
  <c r="Y468" i="1" s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Y452" i="1" s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P434" i="1" s="1"/>
  <c r="BO433" i="1"/>
  <c r="BM433" i="1"/>
  <c r="Y433" i="1"/>
  <c r="Y435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Y216" i="1"/>
  <c r="BP211" i="1"/>
  <c r="BN211" i="1"/>
  <c r="Z211" i="1"/>
  <c r="BP215" i="1"/>
  <c r="BN215" i="1"/>
  <c r="Z215" i="1"/>
  <c r="Y217" i="1"/>
  <c r="Y231" i="1"/>
  <c r="Y230" i="1"/>
  <c r="BP219" i="1"/>
  <c r="BN219" i="1"/>
  <c r="Z219" i="1"/>
  <c r="Z281" i="1"/>
  <c r="H9" i="1"/>
  <c r="Y24" i="1"/>
  <c r="Y103" i="1"/>
  <c r="Y121" i="1"/>
  <c r="Y184" i="1"/>
  <c r="BP209" i="1"/>
  <c r="BN209" i="1"/>
  <c r="Z209" i="1"/>
  <c r="Z216" i="1" s="1"/>
  <c r="BP213" i="1"/>
  <c r="BN213" i="1"/>
  <c r="Z213" i="1"/>
  <c r="BP221" i="1"/>
  <c r="BN221" i="1"/>
  <c r="Z221" i="1"/>
  <c r="Z331" i="1"/>
  <c r="Z223" i="1"/>
  <c r="BN223" i="1"/>
  <c r="Z225" i="1"/>
  <c r="BN225" i="1"/>
  <c r="Z227" i="1"/>
  <c r="BN227" i="1"/>
  <c r="Z229" i="1"/>
  <c r="BN229" i="1"/>
  <c r="Z233" i="1"/>
  <c r="Z239" i="1" s="1"/>
  <c r="BN233" i="1"/>
  <c r="BP233" i="1"/>
  <c r="Z234" i="1"/>
  <c r="BN234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Z258" i="1"/>
  <c r="BN258" i="1"/>
  <c r="Z260" i="1"/>
  <c r="BN260" i="1"/>
  <c r="Z262" i="1"/>
  <c r="BN262" i="1"/>
  <c r="Y265" i="1"/>
  <c r="M675" i="1"/>
  <c r="Z273" i="1"/>
  <c r="BN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BP360" i="1"/>
  <c r="BN360" i="1"/>
  <c r="BP362" i="1"/>
  <c r="BN362" i="1"/>
  <c r="Z362" i="1"/>
  <c r="Y371" i="1"/>
  <c r="BP366" i="1"/>
  <c r="BN366" i="1"/>
  <c r="Z366" i="1"/>
  <c r="Y370" i="1"/>
  <c r="BP374" i="1"/>
  <c r="BN374" i="1"/>
  <c r="Z374" i="1"/>
  <c r="Y380" i="1"/>
  <c r="Z399" i="1"/>
  <c r="Z425" i="1"/>
  <c r="Y251" i="1"/>
  <c r="Y264" i="1"/>
  <c r="Y281" i="1"/>
  <c r="Y309" i="1"/>
  <c r="Y337" i="1"/>
  <c r="Y352" i="1"/>
  <c r="V675" i="1"/>
  <c r="Y363" i="1"/>
  <c r="BP368" i="1"/>
  <c r="BN368" i="1"/>
  <c r="Z368" i="1"/>
  <c r="Y387" i="1"/>
  <c r="Y393" i="1"/>
  <c r="Y399" i="1"/>
  <c r="Y410" i="1"/>
  <c r="Y426" i="1"/>
  <c r="Y430" i="1"/>
  <c r="Y436" i="1"/>
  <c r="Y456" i="1"/>
  <c r="Y464" i="1"/>
  <c r="Y469" i="1"/>
  <c r="Y475" i="1"/>
  <c r="Z490" i="1"/>
  <c r="BN490" i="1"/>
  <c r="Z492" i="1"/>
  <c r="BN492" i="1"/>
  <c r="Y496" i="1"/>
  <c r="Z499" i="1"/>
  <c r="Z500" i="1" s="1"/>
  <c r="BN499" i="1"/>
  <c r="Y500" i="1"/>
  <c r="Z503" i="1"/>
  <c r="Z504" i="1" s="1"/>
  <c r="BN503" i="1"/>
  <c r="BP503" i="1"/>
  <c r="Y504" i="1"/>
  <c r="Z508" i="1"/>
  <c r="Z509" i="1" s="1"/>
  <c r="BN508" i="1"/>
  <c r="BP508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BP542" i="1"/>
  <c r="BN542" i="1"/>
  <c r="Z542" i="1"/>
  <c r="BP546" i="1"/>
  <c r="BN546" i="1"/>
  <c r="Z546" i="1"/>
  <c r="Y578" i="1"/>
  <c r="BP563" i="1"/>
  <c r="BN563" i="1"/>
  <c r="Z563" i="1"/>
  <c r="BP567" i="1"/>
  <c r="BN567" i="1"/>
  <c r="Z567" i="1"/>
  <c r="BP574" i="1"/>
  <c r="BN574" i="1"/>
  <c r="Z574" i="1"/>
  <c r="AE675" i="1"/>
  <c r="Y594" i="1"/>
  <c r="Y595" i="1"/>
  <c r="BP593" i="1"/>
  <c r="BN593" i="1"/>
  <c r="Z593" i="1"/>
  <c r="Z594" i="1" s="1"/>
  <c r="AB675" i="1"/>
  <c r="Z376" i="1"/>
  <c r="Z379" i="1" s="1"/>
  <c r="BN376" i="1"/>
  <c r="Z378" i="1"/>
  <c r="BN378" i="1"/>
  <c r="Z382" i="1"/>
  <c r="Z386" i="1" s="1"/>
  <c r="BN382" i="1"/>
  <c r="BP382" i="1"/>
  <c r="Z384" i="1"/>
  <c r="BN384" i="1"/>
  <c r="Z385" i="1"/>
  <c r="BN385" i="1"/>
  <c r="Z391" i="1"/>
  <c r="Z393" i="1" s="1"/>
  <c r="BN391" i="1"/>
  <c r="Z397" i="1"/>
  <c r="BN397" i="1"/>
  <c r="W675" i="1"/>
  <c r="Y405" i="1"/>
  <c r="Z408" i="1"/>
  <c r="Z410" i="1" s="1"/>
  <c r="BN408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3" i="1"/>
  <c r="BN433" i="1"/>
  <c r="BP433" i="1"/>
  <c r="Z434" i="1"/>
  <c r="BN434" i="1"/>
  <c r="Y675" i="1"/>
  <c r="Z444" i="1"/>
  <c r="Z451" i="1" s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Z495" i="1" s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AA675" i="1"/>
  <c r="Y509" i="1"/>
  <c r="BP514" i="1"/>
  <c r="BN514" i="1"/>
  <c r="Z514" i="1"/>
  <c r="Y525" i="1"/>
  <c r="BP540" i="1"/>
  <c r="BN540" i="1"/>
  <c r="Z540" i="1"/>
  <c r="Z554" i="1" s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77" i="1" l="1"/>
  <c r="Z617" i="1"/>
  <c r="Z464" i="1"/>
  <c r="Z435" i="1"/>
  <c r="Z363" i="1"/>
  <c r="Z230" i="1"/>
  <c r="Z136" i="1"/>
  <c r="Z126" i="1"/>
  <c r="Z120" i="1"/>
  <c r="Z111" i="1"/>
  <c r="Z102" i="1"/>
  <c r="Z95" i="1"/>
  <c r="Z33" i="1"/>
  <c r="Y669" i="1"/>
  <c r="Y666" i="1"/>
  <c r="Z638" i="1"/>
  <c r="Z370" i="1"/>
  <c r="Z670" i="1" s="1"/>
  <c r="Y665" i="1"/>
  <c r="Y667" i="1"/>
  <c r="Y668" i="1" l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<sst xmlns="http://schemas.openxmlformats.org/spreadsheetml/2006/main" count="3134" uniqueCount="1086">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</sst>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6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180</v>
      </c>
      <c r="Y42" s="770">
        <f t="shared" ref="Y42:Y47" si="6">IFERROR(IF(X42="",0,CEILING((X42/$H42),1)*$H42),"")</f>
        <v>183.60000000000002</v>
      </c>
      <c r="Z42" s="36">
        <f>IFERROR(IF(Y42=0,"",ROUNDUP(Y42/H42,0)*0.01898),"")</f>
        <v>0.32266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187.24999999999997</v>
      </c>
      <c r="BN42" s="64">
        <f t="shared" ref="BN42:BN47" si="8">IFERROR(Y42*I42/H42,"0")</f>
        <v>190.995</v>
      </c>
      <c r="BO42" s="64">
        <f t="shared" ref="BO42:BO47" si="9">IFERROR(1/J42*(X42/H42),"0")</f>
        <v>0.26041666666666663</v>
      </c>
      <c r="BP42" s="64">
        <f t="shared" ref="BP42:BP47" si="10">IFERROR(1/J42*(Y42/H42),"0")</f>
        <v>0.265625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80</v>
      </c>
      <c r="Y45" s="770">
        <f t="shared" si="6"/>
        <v>80</v>
      </c>
      <c r="Z45" s="36">
        <f>IFERROR(IF(Y45=0,"",ROUNDUP(Y45/H45,0)*0.00902),"")</f>
        <v>0.1804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84.2</v>
      </c>
      <c r="BN45" s="64">
        <f t="shared" si="8"/>
        <v>84.2</v>
      </c>
      <c r="BO45" s="64">
        <f t="shared" si="9"/>
        <v>0.15151515151515152</v>
      </c>
      <c r="BP45" s="64">
        <f t="shared" si="10"/>
        <v>0.15151515151515152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36.666666666666664</v>
      </c>
      <c r="Y48" s="771">
        <f>IFERROR(Y42/H42,"0")+IFERROR(Y43/H43,"0")+IFERROR(Y44/H44,"0")+IFERROR(Y45/H45,"0")+IFERROR(Y46/H46,"0")+IFERROR(Y47/H47,"0")</f>
        <v>37</v>
      </c>
      <c r="Z48" s="771">
        <f>IFERROR(IF(Z42="",0,Z42),"0")+IFERROR(IF(Z43="",0,Z43),"0")+IFERROR(IF(Z44="",0,Z44),"0")+IFERROR(IF(Z45="",0,Z45),"0")+IFERROR(IF(Z46="",0,Z46),"0")+IFERROR(IF(Z47="",0,Z47),"0")</f>
        <v>0.50306000000000006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260</v>
      </c>
      <c r="Y49" s="771">
        <f>IFERROR(SUM(Y42:Y47),"0")</f>
        <v>263.60000000000002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90</v>
      </c>
      <c r="Y58" s="770">
        <f t="shared" si="11"/>
        <v>97.2</v>
      </c>
      <c r="Z58" s="36">
        <f>IFERROR(IF(Y58=0,"",ROUNDUP(Y58/H58,0)*0.01898),"")</f>
        <v>0.17082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93.624999999999986</v>
      </c>
      <c r="BN58" s="64">
        <f t="shared" si="13"/>
        <v>101.11499999999998</v>
      </c>
      <c r="BO58" s="64">
        <f t="shared" si="14"/>
        <v>0.13020833333333331</v>
      </c>
      <c r="BP58" s="64">
        <f t="shared" si="15"/>
        <v>0.140625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450</v>
      </c>
      <c r="Y63" s="770">
        <f t="shared" si="11"/>
        <v>450</v>
      </c>
      <c r="Z63" s="36">
        <f>IFERROR(IF(Y63=0,"",ROUNDUP(Y63/H63,0)*0.00902),"")</f>
        <v>0.90200000000000002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471</v>
      </c>
      <c r="BN63" s="64">
        <f t="shared" si="13"/>
        <v>471</v>
      </c>
      <c r="BO63" s="64">
        <f t="shared" si="14"/>
        <v>0.75757575757575757</v>
      </c>
      <c r="BP63" s="64">
        <f t="shared" si="15"/>
        <v>0.75757575757575757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108.33333333333333</v>
      </c>
      <c r="Y64" s="771">
        <f>IFERROR(Y57/H57,"0")+IFERROR(Y58/H58,"0")+IFERROR(Y59/H59,"0")+IFERROR(Y60/H60,"0")+IFERROR(Y61/H61,"0")+IFERROR(Y62/H62,"0")+IFERROR(Y63/H63,"0")</f>
        <v>109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1.0728200000000001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540</v>
      </c>
      <c r="Y65" s="771">
        <f>IFERROR(SUM(Y57:Y63),"0")</f>
        <v>547.20000000000005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150</v>
      </c>
      <c r="Y67" s="770">
        <f>IFERROR(IF(X67="",0,CEILING((X67/$H67),1)*$H67),"")</f>
        <v>151.20000000000002</v>
      </c>
      <c r="Z67" s="36">
        <f>IFERROR(IF(Y67=0,"",ROUNDUP(Y67/H67,0)*0.01898),"")</f>
        <v>0.26572000000000001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156.04166666666666</v>
      </c>
      <c r="BN67" s="64">
        <f>IFERROR(Y67*I67/H67,"0")</f>
        <v>157.29000000000002</v>
      </c>
      <c r="BO67" s="64">
        <f>IFERROR(1/J67*(X67/H67),"0")</f>
        <v>0.21701388888888887</v>
      </c>
      <c r="BP67" s="64">
        <f>IFERROR(1/J67*(Y67/H67),"0")</f>
        <v>0.21875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67.5</v>
      </c>
      <c r="Y70" s="770">
        <f>IFERROR(IF(X70="",0,CEILING((X70/$H70),1)*$H70),"")</f>
        <v>67.5</v>
      </c>
      <c r="Z70" s="36">
        <f>IFERROR(IF(Y70=0,"",ROUNDUP(Y70/H70,0)*0.00651),"")</f>
        <v>0.16275000000000001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72</v>
      </c>
      <c r="BN70" s="64">
        <f>IFERROR(Y70*I70/H70,"0")</f>
        <v>72</v>
      </c>
      <c r="BO70" s="64">
        <f>IFERROR(1/J70*(X70/H70),"0")</f>
        <v>0.13736263736263737</v>
      </c>
      <c r="BP70" s="64">
        <f>IFERROR(1/J70*(Y70/H70),"0")</f>
        <v>0.13736263736263737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38.888888888888886</v>
      </c>
      <c r="Y71" s="771">
        <f>IFERROR(Y67/H67,"0")+IFERROR(Y68/H68,"0")+IFERROR(Y69/H69,"0")+IFERROR(Y70/H70,"0")</f>
        <v>39</v>
      </c>
      <c r="Z71" s="771">
        <f>IFERROR(IF(Z67="",0,Z67),"0")+IFERROR(IF(Z68="",0,Z68),"0")+IFERROR(IF(Z69="",0,Z69),"0")+IFERROR(IF(Z70="",0,Z70),"0")</f>
        <v>0.42847000000000002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217.5</v>
      </c>
      <c r="Y72" s="771">
        <f>IFERROR(SUM(Y67:Y70),"0")</f>
        <v>218.70000000000002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30</v>
      </c>
      <c r="Y93" s="770">
        <f>IFERROR(IF(X93="",0,CEILING((X93/$H93),1)*$H93),"")</f>
        <v>33.6</v>
      </c>
      <c r="Z93" s="36">
        <f>IFERROR(IF(Y93=0,"",ROUNDUP(Y93/H93,0)*0.01898),"")</f>
        <v>7.5920000000000001E-2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31.853571428571428</v>
      </c>
      <c r="BN93" s="64">
        <f>IFERROR(Y93*I93/H93,"0")</f>
        <v>35.676000000000002</v>
      </c>
      <c r="BO93" s="64">
        <f>IFERROR(1/J93*(X93/H93),"0")</f>
        <v>5.5803571428571425E-2</v>
      </c>
      <c r="BP93" s="64">
        <f>IFERROR(1/J93*(Y93/H93),"0")</f>
        <v>6.25E-2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3.5714285714285712</v>
      </c>
      <c r="Y95" s="771">
        <f>IFERROR(Y92/H92,"0")+IFERROR(Y93/H93,"0")+IFERROR(Y94/H94,"0")</f>
        <v>4</v>
      </c>
      <c r="Z95" s="771">
        <f>IFERROR(IF(Z92="",0,Z92),"0")+IFERROR(IF(Z93="",0,Z93),"0")+IFERROR(IF(Z94="",0,Z94),"0")</f>
        <v>7.5920000000000001E-2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30</v>
      </c>
      <c r="Y96" s="771">
        <f>IFERROR(SUM(Y92:Y94),"0")</f>
        <v>33.6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120</v>
      </c>
      <c r="Y99" s="770">
        <f>IFERROR(IF(X99="",0,CEILING((X99/$H99),1)*$H99),"")</f>
        <v>129.60000000000002</v>
      </c>
      <c r="Z99" s="36">
        <f>IFERROR(IF(Y99=0,"",ROUNDUP(Y99/H99,0)*0.01898),"")</f>
        <v>0.22776000000000002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124.83333333333331</v>
      </c>
      <c r="BN99" s="64">
        <f>IFERROR(Y99*I99/H99,"0")</f>
        <v>134.82000000000002</v>
      </c>
      <c r="BO99" s="64">
        <f>IFERROR(1/J99*(X99/H99),"0")</f>
        <v>0.1736111111111111</v>
      </c>
      <c r="BP99" s="64">
        <f>IFERROR(1/J99*(Y99/H99),"0")</f>
        <v>0.18750000000000003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360</v>
      </c>
      <c r="Y101" s="770">
        <f>IFERROR(IF(X101="",0,CEILING((X101/$H101),1)*$H101),"")</f>
        <v>360</v>
      </c>
      <c r="Z101" s="36">
        <f>IFERROR(IF(Y101=0,"",ROUNDUP(Y101/H101,0)*0.00902),"")</f>
        <v>0.72160000000000002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376.79999999999995</v>
      </c>
      <c r="BN101" s="64">
        <f>IFERROR(Y101*I101/H101,"0")</f>
        <v>376.79999999999995</v>
      </c>
      <c r="BO101" s="64">
        <f>IFERROR(1/J101*(X101/H101),"0")</f>
        <v>0.60606060606060608</v>
      </c>
      <c r="BP101" s="64">
        <f>IFERROR(1/J101*(Y101/H101),"0")</f>
        <v>0.60606060606060608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91.111111111111114</v>
      </c>
      <c r="Y102" s="771">
        <f>IFERROR(Y99/H99,"0")+IFERROR(Y100/H100,"0")+IFERROR(Y101/H101,"0")</f>
        <v>92</v>
      </c>
      <c r="Z102" s="771">
        <f>IFERROR(IF(Z99="",0,Z99),"0")+IFERROR(IF(Z100="",0,Z100),"0")+IFERROR(IF(Z101="",0,Z101),"0")</f>
        <v>0.94935999999999998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480</v>
      </c>
      <c r="Y103" s="771">
        <f>IFERROR(SUM(Y99:Y101),"0")</f>
        <v>489.6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450</v>
      </c>
      <c r="Y107" s="770">
        <f t="shared" si="26"/>
        <v>450.90000000000003</v>
      </c>
      <c r="Z107" s="36">
        <f>IFERROR(IF(Y107=0,"",ROUNDUP(Y107/H107,0)*0.00651),"")</f>
        <v>1.08717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492</v>
      </c>
      <c r="BN107" s="64">
        <f t="shared" si="28"/>
        <v>492.98399999999998</v>
      </c>
      <c r="BO107" s="64">
        <f t="shared" si="29"/>
        <v>0.91575091575091572</v>
      </c>
      <c r="BP107" s="64">
        <f t="shared" si="30"/>
        <v>0.91758241758241765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184.52380952380952</v>
      </c>
      <c r="Y111" s="771">
        <f>IFERROR(Y105/H105,"0")+IFERROR(Y106/H106,"0")+IFERROR(Y107/H107,"0")+IFERROR(Y108/H108,"0")+IFERROR(Y109/H109,"0")+IFERROR(Y110/H110,"0")</f>
        <v>185</v>
      </c>
      <c r="Z111" s="771">
        <f>IFERROR(IF(Z105="",0,Z105),"0")+IFERROR(IF(Z106="",0,Z106),"0")+IFERROR(IF(Z107="",0,Z107),"0")+IFERROR(IF(Z108="",0,Z108),"0")+IFERROR(IF(Z109="",0,Z109),"0")+IFERROR(IF(Z110="",0,Z110),"0")</f>
        <v>1.4288099999999999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600</v>
      </c>
      <c r="Y112" s="771">
        <f>IFERROR(SUM(Y105:Y110),"0")</f>
        <v>602.1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585</v>
      </c>
      <c r="Y118" s="770">
        <f>IFERROR(IF(X118="",0,CEILING((X118/$H118),1)*$H118),"")</f>
        <v>585</v>
      </c>
      <c r="Z118" s="36">
        <f>IFERROR(IF(Y118=0,"",ROUNDUP(Y118/H118,0)*0.00902),"")</f>
        <v>1.1726000000000001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612.29999999999995</v>
      </c>
      <c r="BN118" s="64">
        <f>IFERROR(Y118*I118/H118,"0")</f>
        <v>612.29999999999995</v>
      </c>
      <c r="BO118" s="64">
        <f>IFERROR(1/J118*(X118/H118),"0")</f>
        <v>0.98484848484848486</v>
      </c>
      <c r="BP118" s="64">
        <f>IFERROR(1/J118*(Y118/H118),"0")</f>
        <v>0.98484848484848486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130</v>
      </c>
      <c r="Y120" s="771">
        <f>IFERROR(Y115/H115,"0")+IFERROR(Y116/H116,"0")+IFERROR(Y117/H117,"0")+IFERROR(Y118/H118,"0")+IFERROR(Y119/H119,"0")</f>
        <v>130</v>
      </c>
      <c r="Z120" s="771">
        <f>IFERROR(IF(Z115="",0,Z115),"0")+IFERROR(IF(Z116="",0,Z116),"0")+IFERROR(IF(Z117="",0,Z117),"0")+IFERROR(IF(Z118="",0,Z118),"0")+IFERROR(IF(Z119="",0,Z119),"0")</f>
        <v>1.1726000000000001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585</v>
      </c>
      <c r="Y121" s="771">
        <f>IFERROR(SUM(Y115:Y119),"0")</f>
        <v>585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500</v>
      </c>
      <c r="Y130" s="770">
        <f t="shared" si="31"/>
        <v>504</v>
      </c>
      <c r="Z130" s="36">
        <f>IFERROR(IF(Y130=0,"",ROUNDUP(Y130/H130,0)*0.01898),"")</f>
        <v>1.1388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530.53571428571422</v>
      </c>
      <c r="BN130" s="64">
        <f t="shared" si="33"/>
        <v>534.78</v>
      </c>
      <c r="BO130" s="64">
        <f t="shared" si="34"/>
        <v>0.93005952380952372</v>
      </c>
      <c r="BP130" s="64">
        <f t="shared" si="35"/>
        <v>0.9375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450</v>
      </c>
      <c r="Y133" s="770">
        <f t="shared" si="31"/>
        <v>450.90000000000003</v>
      </c>
      <c r="Z133" s="36">
        <f>IFERROR(IF(Y133=0,"",ROUNDUP(Y133/H133,0)*0.00651),"")</f>
        <v>1.08717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492</v>
      </c>
      <c r="BN133" s="64">
        <f t="shared" si="33"/>
        <v>492.98399999999998</v>
      </c>
      <c r="BO133" s="64">
        <f t="shared" si="34"/>
        <v>0.91575091575091572</v>
      </c>
      <c r="BP133" s="64">
        <f t="shared" si="35"/>
        <v>0.91758241758241765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105</v>
      </c>
      <c r="Y134" s="770">
        <f t="shared" si="31"/>
        <v>106.2</v>
      </c>
      <c r="Z134" s="36">
        <f>IFERROR(IF(Y134=0,"",ROUNDUP(Y134/H134,0)*0.00651),"")</f>
        <v>0.38408999999999999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115.5</v>
      </c>
      <c r="BN134" s="64">
        <f t="shared" si="33"/>
        <v>116.82000000000001</v>
      </c>
      <c r="BO134" s="64">
        <f t="shared" si="34"/>
        <v>0.32051282051282048</v>
      </c>
      <c r="BP134" s="64">
        <f t="shared" si="35"/>
        <v>0.32417582417582419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284.52380952380952</v>
      </c>
      <c r="Y136" s="771">
        <f>IFERROR(Y129/H129,"0")+IFERROR(Y130/H130,"0")+IFERROR(Y131/H131,"0")+IFERROR(Y132/H132,"0")+IFERROR(Y133/H133,"0")+IFERROR(Y134/H134,"0")+IFERROR(Y135/H135,"0")</f>
        <v>286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2.6100600000000003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1055</v>
      </c>
      <c r="Y137" s="771">
        <f>IFERROR(SUM(Y129:Y135),"0")</f>
        <v>1061.1000000000001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26.4</v>
      </c>
      <c r="Y140" s="770">
        <f>IFERROR(IF(X140="",0,CEILING((X140/$H140),1)*$H140),"")</f>
        <v>27.72</v>
      </c>
      <c r="Z140" s="36">
        <f>IFERROR(IF(Y140=0,"",ROUNDUP(Y140/H140,0)*0.00651),"")</f>
        <v>9.1139999999999999E-2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29.84</v>
      </c>
      <c r="BN140" s="64">
        <f>IFERROR(Y140*I140/H140,"0")</f>
        <v>31.332000000000001</v>
      </c>
      <c r="BO140" s="64">
        <f>IFERROR(1/J140*(X140/H140),"0")</f>
        <v>7.3260073260073263E-2</v>
      </c>
      <c r="BP140" s="64">
        <f>IFERROR(1/J140*(Y140/H140),"0")</f>
        <v>7.6923076923076927E-2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13.333333333333332</v>
      </c>
      <c r="Y141" s="771">
        <f>IFERROR(Y139/H139,"0")+IFERROR(Y140/H140,"0")</f>
        <v>14</v>
      </c>
      <c r="Z141" s="771">
        <f>IFERROR(IF(Z139="",0,Z139),"0")+IFERROR(IF(Z140="",0,Z140),"0")</f>
        <v>9.1139999999999999E-2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26.4</v>
      </c>
      <c r="Y142" s="771">
        <f>IFERROR(SUM(Y139:Y140),"0")</f>
        <v>27.72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80</v>
      </c>
      <c r="Y146" s="770">
        <f>IFERROR(IF(X146="",0,CEILING((X146/$H146),1)*$H146),"")</f>
        <v>80</v>
      </c>
      <c r="Z146" s="36">
        <f>IFERROR(IF(Y146=0,"",ROUNDUP(Y146/H146,0)*0.00651),"")</f>
        <v>0.16275000000000001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84.499999999999986</v>
      </c>
      <c r="BN146" s="64">
        <f>IFERROR(Y146*I146/H146,"0")</f>
        <v>84.499999999999986</v>
      </c>
      <c r="BO146" s="64">
        <f>IFERROR(1/J146*(X146/H146),"0")</f>
        <v>0.13736263736263737</v>
      </c>
      <c r="BP146" s="64">
        <f>IFERROR(1/J146*(Y146/H146),"0")</f>
        <v>0.13736263736263737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25</v>
      </c>
      <c r="Y148" s="771">
        <f>IFERROR(Y145/H145,"0")+IFERROR(Y146/H146,"0")+IFERROR(Y147/H147,"0")</f>
        <v>25</v>
      </c>
      <c r="Z148" s="771">
        <f>IFERROR(IF(Z145="",0,Z145),"0")+IFERROR(IF(Z146="",0,Z146),"0")+IFERROR(IF(Z147="",0,Z147),"0")</f>
        <v>0.16275000000000001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80</v>
      </c>
      <c r="Y149" s="771">
        <f>IFERROR(SUM(Y145:Y147),"0")</f>
        <v>80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42</v>
      </c>
      <c r="Y152" s="770">
        <f>IFERROR(IF(X152="",0,CEILING((X152/$H152),1)*$H152),"")</f>
        <v>42</v>
      </c>
      <c r="Z152" s="36">
        <f>IFERROR(IF(Y152=0,"",ROUNDUP(Y152/H152,0)*0.00651),"")</f>
        <v>9.7650000000000001E-2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46.02</v>
      </c>
      <c r="BN152" s="64">
        <f>IFERROR(Y152*I152/H152,"0")</f>
        <v>46.02</v>
      </c>
      <c r="BO152" s="64">
        <f>IFERROR(1/J152*(X152/H152),"0")</f>
        <v>8.241758241758243E-2</v>
      </c>
      <c r="BP152" s="64">
        <f>IFERROR(1/J152*(Y152/H152),"0")</f>
        <v>8.241758241758243E-2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15.000000000000002</v>
      </c>
      <c r="Y153" s="771">
        <f>IFERROR(Y151/H151,"0")+IFERROR(Y152/H152,"0")</f>
        <v>15.000000000000002</v>
      </c>
      <c r="Z153" s="771">
        <f>IFERROR(IF(Z151="",0,Z151),"0")+IFERROR(IF(Z152="",0,Z152),"0")</f>
        <v>9.7650000000000001E-2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42</v>
      </c>
      <c r="Y154" s="771">
        <f>IFERROR(SUM(Y151:Y152),"0")</f>
        <v>42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20</v>
      </c>
      <c r="Y156" s="770">
        <f>IFERROR(IF(X156="",0,CEILING((X156/$H156),1)*$H156),"")</f>
        <v>20</v>
      </c>
      <c r="Z156" s="36">
        <f>IFERROR(IF(Y156=0,"",ROUNDUP(Y156/H156,0)*0.00937),"")</f>
        <v>4.6850000000000003E-2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28.450000000000003</v>
      </c>
      <c r="BN156" s="64">
        <f>IFERROR(Y156*I156/H156,"0")</f>
        <v>28.450000000000003</v>
      </c>
      <c r="BO156" s="64">
        <f>IFERROR(1/J156*(X156/H156),"0")</f>
        <v>4.1666666666666664E-2</v>
      </c>
      <c r="BP156" s="64">
        <f>IFERROR(1/J156*(Y156/H156),"0")</f>
        <v>4.1666666666666664E-2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39.6</v>
      </c>
      <c r="Y158" s="770">
        <f>IFERROR(IF(X158="",0,CEILING((X158/$H158),1)*$H158),"")</f>
        <v>39.6</v>
      </c>
      <c r="Z158" s="36">
        <f>IFERROR(IF(Y158=0,"",ROUNDUP(Y158/H158,0)*0.00651),"")</f>
        <v>9.7650000000000001E-2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43.62</v>
      </c>
      <c r="BN158" s="64">
        <f>IFERROR(Y158*I158/H158,"0")</f>
        <v>43.62</v>
      </c>
      <c r="BO158" s="64">
        <f>IFERROR(1/J158*(X158/H158),"0")</f>
        <v>8.241758241758243E-2</v>
      </c>
      <c r="BP158" s="64">
        <f>IFERROR(1/J158*(Y158/H158),"0")</f>
        <v>8.241758241758243E-2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20</v>
      </c>
      <c r="Y159" s="771">
        <f>IFERROR(Y156/H156,"0")+IFERROR(Y157/H157,"0")+IFERROR(Y158/H158,"0")</f>
        <v>20</v>
      </c>
      <c r="Z159" s="771">
        <f>IFERROR(IF(Z156="",0,Z156),"0")+IFERROR(IF(Z157="",0,Z157),"0")+IFERROR(IF(Z158="",0,Z158),"0")</f>
        <v>0.14450000000000002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59.6</v>
      </c>
      <c r="Y160" s="771">
        <f>IFERROR(SUM(Y156:Y158),"0")</f>
        <v>59.6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70</v>
      </c>
      <c r="Y186" s="770">
        <f t="shared" ref="Y186:Y193" si="36">IFERROR(IF(X186="",0,CEILING((X186/$H186),1)*$H186),"")</f>
        <v>71.400000000000006</v>
      </c>
      <c r="Z186" s="36">
        <f>IFERROR(IF(Y186=0,"",ROUNDUP(Y186/H186,0)*0.00902),"")</f>
        <v>0.15334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74.499999999999986</v>
      </c>
      <c r="BN186" s="64">
        <f t="shared" ref="BN186:BN193" si="38">IFERROR(Y186*I186/H186,"0")</f>
        <v>75.989999999999995</v>
      </c>
      <c r="BO186" s="64">
        <f t="shared" ref="BO186:BO193" si="39">IFERROR(1/J186*(X186/H186),"0")</f>
        <v>0.12626262626262624</v>
      </c>
      <c r="BP186" s="64">
        <f t="shared" ref="BP186:BP193" si="40">IFERROR(1/J186*(Y186/H186),"0")</f>
        <v>0.12878787878787878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20</v>
      </c>
      <c r="Y187" s="770">
        <f t="shared" si="36"/>
        <v>21</v>
      </c>
      <c r="Z187" s="36">
        <f>IFERROR(IF(Y187=0,"",ROUNDUP(Y187/H187,0)*0.00902),"")</f>
        <v>4.5100000000000001E-2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21.285714285714281</v>
      </c>
      <c r="BN187" s="64">
        <f t="shared" si="38"/>
        <v>22.349999999999998</v>
      </c>
      <c r="BO187" s="64">
        <f t="shared" si="39"/>
        <v>3.6075036075036072E-2</v>
      </c>
      <c r="BP187" s="64">
        <f t="shared" si="40"/>
        <v>3.787878787878788E-2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70</v>
      </c>
      <c r="Y188" s="770">
        <f t="shared" si="36"/>
        <v>71.400000000000006</v>
      </c>
      <c r="Z188" s="36">
        <f>IFERROR(IF(Y188=0,"",ROUNDUP(Y188/H188,0)*0.00902),"")</f>
        <v>0.15334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73.5</v>
      </c>
      <c r="BN188" s="64">
        <f t="shared" si="38"/>
        <v>74.97</v>
      </c>
      <c r="BO188" s="64">
        <f t="shared" si="39"/>
        <v>0.12626262626262624</v>
      </c>
      <c r="BP188" s="64">
        <f t="shared" si="40"/>
        <v>0.12878787878787878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105</v>
      </c>
      <c r="Y189" s="770">
        <f t="shared" si="36"/>
        <v>105</v>
      </c>
      <c r="Z189" s="36">
        <f>IFERROR(IF(Y189=0,"",ROUNDUP(Y189/H189,0)*0.00502),"")</f>
        <v>0.251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111.5</v>
      </c>
      <c r="BN189" s="64">
        <f t="shared" si="38"/>
        <v>111.5</v>
      </c>
      <c r="BO189" s="64">
        <f t="shared" si="39"/>
        <v>0.21367521367521369</v>
      </c>
      <c r="BP189" s="64">
        <f t="shared" si="40"/>
        <v>0.21367521367521369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105</v>
      </c>
      <c r="Y190" s="770">
        <f t="shared" si="36"/>
        <v>105</v>
      </c>
      <c r="Z190" s="36">
        <f>IFERROR(IF(Y190=0,"",ROUNDUP(Y190/H190,0)*0.00502),"")</f>
        <v>0.251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111.5</v>
      </c>
      <c r="BN190" s="64">
        <f t="shared" si="38"/>
        <v>111.5</v>
      </c>
      <c r="BO190" s="64">
        <f t="shared" si="39"/>
        <v>0.21367521367521369</v>
      </c>
      <c r="BP190" s="64">
        <f t="shared" si="40"/>
        <v>0.21367521367521369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175</v>
      </c>
      <c r="Y191" s="770">
        <f t="shared" si="36"/>
        <v>176.4</v>
      </c>
      <c r="Z191" s="36">
        <f>IFERROR(IF(Y191=0,"",ROUNDUP(Y191/H191,0)*0.00502),"")</f>
        <v>0.42168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183.33333333333334</v>
      </c>
      <c r="BN191" s="64">
        <f t="shared" si="38"/>
        <v>184.8</v>
      </c>
      <c r="BO191" s="64">
        <f t="shared" si="39"/>
        <v>0.35612535612535612</v>
      </c>
      <c r="BP191" s="64">
        <f t="shared" si="40"/>
        <v>0.35897435897435903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221.42857142857139</v>
      </c>
      <c r="Y194" s="771">
        <f>IFERROR(Y186/H186,"0")+IFERROR(Y187/H187,"0")+IFERROR(Y188/H188,"0")+IFERROR(Y189/H189,"0")+IFERROR(Y190/H190,"0")+IFERROR(Y191/H191,"0")+IFERROR(Y192/H192,"0")+IFERROR(Y193/H193,"0")</f>
        <v>223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1.27546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545</v>
      </c>
      <c r="Y195" s="771">
        <f>IFERROR(SUM(Y186:Y193),"0")</f>
        <v>550.20000000000005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100</v>
      </c>
      <c r="Y209" s="770">
        <f t="shared" si="41"/>
        <v>102.60000000000001</v>
      </c>
      <c r="Z209" s="36">
        <f>IFERROR(IF(Y209=0,"",ROUNDUP(Y209/H209,0)*0.00902),"")</f>
        <v>0.17138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103.88888888888889</v>
      </c>
      <c r="BN209" s="64">
        <f t="shared" si="43"/>
        <v>106.59000000000002</v>
      </c>
      <c r="BO209" s="64">
        <f t="shared" si="44"/>
        <v>0.14029180695847362</v>
      </c>
      <c r="BP209" s="64">
        <f t="shared" si="45"/>
        <v>0.14393939393939395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220</v>
      </c>
      <c r="Y210" s="770">
        <f t="shared" si="41"/>
        <v>221.4</v>
      </c>
      <c r="Z210" s="36">
        <f>IFERROR(IF(Y210=0,"",ROUNDUP(Y210/H210,0)*0.00902),"")</f>
        <v>0.36982000000000004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228.55555555555554</v>
      </c>
      <c r="BN210" s="64">
        <f t="shared" si="43"/>
        <v>230.01</v>
      </c>
      <c r="BO210" s="64">
        <f t="shared" si="44"/>
        <v>0.30864197530864196</v>
      </c>
      <c r="BP210" s="64">
        <f t="shared" si="45"/>
        <v>0.31060606060606061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80</v>
      </c>
      <c r="Y211" s="770">
        <f t="shared" si="41"/>
        <v>81</v>
      </c>
      <c r="Z211" s="36">
        <f>IFERROR(IF(Y211=0,"",ROUNDUP(Y211/H211,0)*0.00902),"")</f>
        <v>0.1353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83.111111111111114</v>
      </c>
      <c r="BN211" s="64">
        <f t="shared" si="43"/>
        <v>84.15</v>
      </c>
      <c r="BO211" s="64">
        <f t="shared" si="44"/>
        <v>0.11223344556677889</v>
      </c>
      <c r="BP211" s="64">
        <f t="shared" si="45"/>
        <v>0.11363636363636363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60</v>
      </c>
      <c r="Y213" s="770">
        <f t="shared" si="41"/>
        <v>61.2</v>
      </c>
      <c r="Z213" s="36">
        <f>IFERROR(IF(Y213=0,"",ROUNDUP(Y213/H213,0)*0.00502),"")</f>
        <v>0.17068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63.333333333333329</v>
      </c>
      <c r="BN213" s="64">
        <f t="shared" si="43"/>
        <v>64.599999999999994</v>
      </c>
      <c r="BO213" s="64">
        <f t="shared" si="44"/>
        <v>0.14245014245014248</v>
      </c>
      <c r="BP213" s="64">
        <f t="shared" si="45"/>
        <v>0.14529914529914531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45</v>
      </c>
      <c r="Y215" s="770">
        <f t="shared" si="41"/>
        <v>45</v>
      </c>
      <c r="Z215" s="36">
        <f>IFERROR(IF(Y215=0,"",ROUNDUP(Y215/H215,0)*0.00502),"")</f>
        <v>0.1255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47.5</v>
      </c>
      <c r="BN215" s="64">
        <f t="shared" si="43"/>
        <v>47.5</v>
      </c>
      <c r="BO215" s="64">
        <f t="shared" si="44"/>
        <v>0.10683760683760685</v>
      </c>
      <c r="BP215" s="64">
        <f t="shared" si="45"/>
        <v>0.10683760683760685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200</v>
      </c>
      <c r="Y216" s="771">
        <f>IFERROR(Y208/H208,"0")+IFERROR(Y209/H209,"0")+IFERROR(Y210/H210,"0")+IFERROR(Y211/H211,"0")+IFERROR(Y212/H212,"0")+IFERROR(Y213/H213,"0")+IFERROR(Y214/H214,"0")+IFERROR(Y215/H215,"0")</f>
        <v>203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1.3590599999999999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660</v>
      </c>
      <c r="Y217" s="771">
        <f>IFERROR(SUM(Y208:Y215),"0")</f>
        <v>671.40000000000009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150</v>
      </c>
      <c r="Y222" s="770">
        <f t="shared" si="46"/>
        <v>156.6</v>
      </c>
      <c r="Z222" s="36">
        <f>IFERROR(IF(Y222=0,"",ROUNDUP(Y222/H222,0)*0.01898),"")</f>
        <v>0.34164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158.94827586206898</v>
      </c>
      <c r="BN222" s="64">
        <f t="shared" si="48"/>
        <v>165.94200000000001</v>
      </c>
      <c r="BO222" s="64">
        <f t="shared" si="49"/>
        <v>0.26939655172413796</v>
      </c>
      <c r="BP222" s="64">
        <f t="shared" si="50"/>
        <v>0.28125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360</v>
      </c>
      <c r="Y223" s="770">
        <f t="shared" si="46"/>
        <v>360</v>
      </c>
      <c r="Z223" s="36">
        <f t="shared" ref="Z223:Z229" si="51">IFERROR(IF(Y223=0,"",ROUNDUP(Y223/H223,0)*0.00651),"")</f>
        <v>0.97650000000000003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400.5</v>
      </c>
      <c r="BN223" s="64">
        <f t="shared" si="48"/>
        <v>400.5</v>
      </c>
      <c r="BO223" s="64">
        <f t="shared" si="49"/>
        <v>0.82417582417582425</v>
      </c>
      <c r="BP223" s="64">
        <f t="shared" si="50"/>
        <v>0.82417582417582425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320</v>
      </c>
      <c r="Y225" s="770">
        <f t="shared" si="46"/>
        <v>321.59999999999997</v>
      </c>
      <c r="Z225" s="36">
        <f t="shared" si="51"/>
        <v>0.87234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353.60000000000008</v>
      </c>
      <c r="BN225" s="64">
        <f t="shared" si="48"/>
        <v>355.36799999999999</v>
      </c>
      <c r="BO225" s="64">
        <f t="shared" si="49"/>
        <v>0.73260073260073266</v>
      </c>
      <c r="BP225" s="64">
        <f t="shared" si="50"/>
        <v>0.73626373626373631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120</v>
      </c>
      <c r="Y228" s="770">
        <f t="shared" si="46"/>
        <v>120</v>
      </c>
      <c r="Z228" s="36">
        <f t="shared" si="51"/>
        <v>0.32550000000000001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132.60000000000002</v>
      </c>
      <c r="BN228" s="64">
        <f t="shared" si="48"/>
        <v>132.60000000000002</v>
      </c>
      <c r="BO228" s="64">
        <f t="shared" si="49"/>
        <v>0.27472527472527475</v>
      </c>
      <c r="BP228" s="64">
        <f t="shared" si="50"/>
        <v>0.27472527472527475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320</v>
      </c>
      <c r="Y229" s="770">
        <f t="shared" si="46"/>
        <v>321.59999999999997</v>
      </c>
      <c r="Z229" s="36">
        <f t="shared" si="51"/>
        <v>0.87234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354.4</v>
      </c>
      <c r="BN229" s="64">
        <f t="shared" si="48"/>
        <v>356.17199999999997</v>
      </c>
      <c r="BO229" s="64">
        <f t="shared" si="49"/>
        <v>0.73260073260073266</v>
      </c>
      <c r="BP229" s="64">
        <f t="shared" si="50"/>
        <v>0.73626373626373631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483.90804597701151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486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3.3883199999999998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1270</v>
      </c>
      <c r="Y231" s="771">
        <f>IFERROR(SUM(Y219:Y229),"0")</f>
        <v>1279.8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36</v>
      </c>
      <c r="Y237" s="770">
        <f t="shared" si="52"/>
        <v>36</v>
      </c>
      <c r="Z237" s="36">
        <f>IFERROR(IF(Y237=0,"",ROUNDUP(Y237/H237,0)*0.00651),"")</f>
        <v>9.7650000000000001E-2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39.780000000000008</v>
      </c>
      <c r="BN237" s="64">
        <f t="shared" si="54"/>
        <v>39.780000000000008</v>
      </c>
      <c r="BO237" s="64">
        <f t="shared" si="55"/>
        <v>8.241758241758243E-2</v>
      </c>
      <c r="BP237" s="64">
        <f t="shared" si="56"/>
        <v>8.241758241758243E-2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48</v>
      </c>
      <c r="Y238" s="770">
        <f t="shared" si="52"/>
        <v>48</v>
      </c>
      <c r="Z238" s="36">
        <f>IFERROR(IF(Y238=0,"",ROUNDUP(Y238/H238,0)*0.00651),"")</f>
        <v>0.13020000000000001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53.040000000000006</v>
      </c>
      <c r="BN238" s="64">
        <f t="shared" si="54"/>
        <v>53.040000000000006</v>
      </c>
      <c r="BO238" s="64">
        <f t="shared" si="55"/>
        <v>0.1098901098901099</v>
      </c>
      <c r="BP238" s="64">
        <f t="shared" si="56"/>
        <v>0.1098901098901099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35</v>
      </c>
      <c r="Y239" s="771">
        <f>IFERROR(Y233/H233,"0")+IFERROR(Y234/H234,"0")+IFERROR(Y235/H235,"0")+IFERROR(Y236/H236,"0")+IFERROR(Y237/H237,"0")+IFERROR(Y238/H238,"0")</f>
        <v>35</v>
      </c>
      <c r="Z239" s="771">
        <f>IFERROR(IF(Z233="",0,Z233),"0")+IFERROR(IF(Z234="",0,Z234),"0")+IFERROR(IF(Z235="",0,Z235),"0")+IFERROR(IF(Z236="",0,Z236),"0")+IFERROR(IF(Z237="",0,Z237),"0")+IFERROR(IF(Z238="",0,Z238),"0")</f>
        <v>0.22785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84</v>
      </c>
      <c r="Y240" s="771">
        <f>IFERROR(SUM(Y233:Y238),"0")</f>
        <v>84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10</v>
      </c>
      <c r="Y255" s="770">
        <f t="shared" ref="Y255:Y263" si="62">IFERROR(IF(X255="",0,CEILING((X255/$H255),1)*$H255),"")</f>
        <v>11.6</v>
      </c>
      <c r="Z255" s="36">
        <f>IFERROR(IF(Y255=0,"",ROUNDUP(Y255/H255,0)*0.01898),"")</f>
        <v>1.898E-2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10.375</v>
      </c>
      <c r="BN255" s="64">
        <f t="shared" ref="BN255:BN263" si="64">IFERROR(Y255*I255/H255,"0")</f>
        <v>12.035</v>
      </c>
      <c r="BO255" s="64">
        <f t="shared" ref="BO255:BO263" si="65">IFERROR(1/J255*(X255/H255),"0")</f>
        <v>1.3469827586206897E-2</v>
      </c>
      <c r="BP255" s="64">
        <f t="shared" ref="BP255:BP263" si="66">IFERROR(1/J255*(Y255/H255),"0")</f>
        <v>1.5625E-2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12</v>
      </c>
      <c r="Y260" s="770">
        <f t="shared" si="62"/>
        <v>12</v>
      </c>
      <c r="Z260" s="36">
        <f>IFERROR(IF(Y260=0,"",ROUNDUP(Y260/H260,0)*0.00902),"")</f>
        <v>2.7060000000000001E-2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12.629999999999999</v>
      </c>
      <c r="BN260" s="64">
        <f t="shared" si="64"/>
        <v>12.629999999999999</v>
      </c>
      <c r="BO260" s="64">
        <f t="shared" si="65"/>
        <v>2.2727272727272728E-2</v>
      </c>
      <c r="BP260" s="64">
        <f t="shared" si="66"/>
        <v>2.2727272727272728E-2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40</v>
      </c>
      <c r="Y263" s="770">
        <f t="shared" si="62"/>
        <v>40</v>
      </c>
      <c r="Z263" s="36">
        <f>IFERROR(IF(Y263=0,"",ROUNDUP(Y263/H263,0)*0.00902),"")</f>
        <v>9.0200000000000002E-2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42.1</v>
      </c>
      <c r="BN263" s="64">
        <f t="shared" si="64"/>
        <v>42.1</v>
      </c>
      <c r="BO263" s="64">
        <f t="shared" si="65"/>
        <v>7.575757575757576E-2</v>
      </c>
      <c r="BP263" s="64">
        <f t="shared" si="66"/>
        <v>7.575757575757576E-2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13.862068965517242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14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0.13624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62</v>
      </c>
      <c r="Y265" s="771">
        <f>IFERROR(SUM(Y255:Y263),"0")</f>
        <v>63.6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80</v>
      </c>
      <c r="Y300" s="770">
        <f t="shared" si="72"/>
        <v>81.599999999999994</v>
      </c>
      <c r="Z300" s="36">
        <f>IFERROR(IF(Y300=0,"",ROUNDUP(Y300/H300,0)*0.00651),"")</f>
        <v>0.22134000000000001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88.40000000000002</v>
      </c>
      <c r="BN300" s="64">
        <f t="shared" si="74"/>
        <v>90.168000000000006</v>
      </c>
      <c r="BO300" s="64">
        <f t="shared" si="75"/>
        <v>0.18315018315018317</v>
      </c>
      <c r="BP300" s="64">
        <f t="shared" si="76"/>
        <v>0.18681318681318682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320</v>
      </c>
      <c r="Y301" s="770">
        <f t="shared" si="72"/>
        <v>321.59999999999997</v>
      </c>
      <c r="Z301" s="36">
        <f>IFERROR(IF(Y301=0,"",ROUNDUP(Y301/H301,0)*0.00651),"")</f>
        <v>0.87234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344</v>
      </c>
      <c r="BN301" s="64">
        <f t="shared" si="74"/>
        <v>345.71999999999997</v>
      </c>
      <c r="BO301" s="64">
        <f t="shared" si="75"/>
        <v>0.73260073260073266</v>
      </c>
      <c r="BP301" s="64">
        <f t="shared" si="76"/>
        <v>0.73626373626373631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166.66666666666669</v>
      </c>
      <c r="Y303" s="771">
        <f>IFERROR(Y297/H297,"0")+IFERROR(Y298/H298,"0")+IFERROR(Y299/H299,"0")+IFERROR(Y300/H300,"0")+IFERROR(Y301/H301,"0")+IFERROR(Y302/H302,"0")</f>
        <v>168</v>
      </c>
      <c r="Z303" s="771">
        <f>IFERROR(IF(Z297="",0,Z297),"0")+IFERROR(IF(Z298="",0,Z298),"0")+IFERROR(IF(Z299="",0,Z299),"0")+IFERROR(IF(Z300="",0,Z300),"0")+IFERROR(IF(Z301="",0,Z301),"0")+IFERROR(IF(Z302="",0,Z302),"0")</f>
        <v>1.09368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400</v>
      </c>
      <c r="Y304" s="771">
        <f>IFERROR(SUM(Y297:Y302),"0")</f>
        <v>403.19999999999993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10</v>
      </c>
      <c r="Y356" s="770">
        <f t="shared" si="77"/>
        <v>10.8</v>
      </c>
      <c r="Z356" s="36">
        <f>IFERROR(IF(Y356=0,"",ROUNDUP(Y356/H356,0)*0.01898),"")</f>
        <v>1.898E-2</v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10.402777777777777</v>
      </c>
      <c r="BN356" s="64">
        <f t="shared" si="79"/>
        <v>11.234999999999999</v>
      </c>
      <c r="BO356" s="64">
        <f t="shared" si="80"/>
        <v>1.4467592592592591E-2</v>
      </c>
      <c r="BP356" s="64">
        <f t="shared" si="81"/>
        <v>1.5625E-2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0.92592592592592582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10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157.5</v>
      </c>
      <c r="Y369" s="770">
        <f>IFERROR(IF(X369="",0,CEILING((X369/$H369),1)*$H369),"")</f>
        <v>157.5</v>
      </c>
      <c r="Z369" s="36">
        <f>IFERROR(IF(Y369=0,"",ROUNDUP(Y369/H369,0)*0.00502),"")</f>
        <v>0.3765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167.25</v>
      </c>
      <c r="BN369" s="64">
        <f>IFERROR(Y369*I369/H369,"0")</f>
        <v>167.25</v>
      </c>
      <c r="BO369" s="64">
        <f>IFERROR(1/J369*(X369/H369),"0")</f>
        <v>0.32051282051282054</v>
      </c>
      <c r="BP369" s="64">
        <f>IFERROR(1/J369*(Y369/H369),"0")</f>
        <v>0.32051282051282054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75</v>
      </c>
      <c r="Y370" s="771">
        <f>IFERROR(Y366/H366,"0")+IFERROR(Y367/H367,"0")+IFERROR(Y368/H368,"0")+IFERROR(Y369/H369,"0")</f>
        <v>75</v>
      </c>
      <c r="Z370" s="771">
        <f>IFERROR(IF(Z366="",0,Z366),"0")+IFERROR(IF(Z367="",0,Z367),"0")+IFERROR(IF(Z368="",0,Z368),"0")+IFERROR(IF(Z369="",0,Z369),"0")</f>
        <v>0.3765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157.5</v>
      </c>
      <c r="Y371" s="771">
        <f>IFERROR(SUM(Y366:Y369),"0")</f>
        <v>157.5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29.212454212454212</v>
      </c>
      <c r="Y386" s="771">
        <f>IFERROR(Y382/H382,"0")+IFERROR(Y383/H383,"0")+IFERROR(Y384/H384,"0")+IFERROR(Y385/H385,"0")</f>
        <v>31</v>
      </c>
      <c r="Z386" s="771">
        <f>IFERROR(IF(Z382="",0,Z382),"0")+IFERROR(IF(Z383="",0,Z383),"0")+IFERROR(IF(Z384="",0,Z384),"0")+IFERROR(IF(Z385="",0,Z385),"0")</f>
        <v>0.58838000000000001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230</v>
      </c>
      <c r="Y387" s="771">
        <f>IFERROR(SUM(Y382:Y385),"0")</f>
        <v>244.8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15</v>
      </c>
      <c r="Y403" s="770">
        <f>IFERROR(IF(X403="",0,CEILING((X403/$H403),1)*$H403),"")</f>
        <v>16.2</v>
      </c>
      <c r="Z403" s="36">
        <f>IFERROR(IF(Y403=0,"",ROUNDUP(Y403/H403,0)*0.00651),"")</f>
        <v>5.8590000000000003E-2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16.900000000000002</v>
      </c>
      <c r="BN403" s="64">
        <f>IFERROR(Y403*I403/H403,"0")</f>
        <v>18.251999999999999</v>
      </c>
      <c r="BO403" s="64">
        <f>IFERROR(1/J403*(X403/H403),"0")</f>
        <v>4.5787545787545791E-2</v>
      </c>
      <c r="BP403" s="64">
        <f>IFERROR(1/J403*(Y403/H403),"0")</f>
        <v>4.9450549450549455E-2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8.3333333333333339</v>
      </c>
      <c r="Y404" s="771">
        <f>IFERROR(Y403/H403,"0")</f>
        <v>9</v>
      </c>
      <c r="Z404" s="771">
        <f>IFERROR(IF(Z403="",0,Z403),"0")</f>
        <v>5.8590000000000003E-2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15</v>
      </c>
      <c r="Y405" s="771">
        <f>IFERROR(SUM(Y403:Y403),"0")</f>
        <v>16.2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525</v>
      </c>
      <c r="Y408" s="770">
        <f>IFERROR(IF(X408="",0,CEILING((X408/$H408),1)*$H408),"")</f>
        <v>525</v>
      </c>
      <c r="Z408" s="36">
        <f>IFERROR(IF(Y408=0,"",ROUNDUP(Y408/H408,0)*0.00651),"")</f>
        <v>1.6274999999999999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588</v>
      </c>
      <c r="BN408" s="64">
        <f>IFERROR(Y408*I408/H408,"0")</f>
        <v>588</v>
      </c>
      <c r="BO408" s="64">
        <f>IFERROR(1/J408*(X408/H408),"0")</f>
        <v>1.3736263736263736</v>
      </c>
      <c r="BP408" s="64">
        <f>IFERROR(1/J408*(Y408/H408),"0")</f>
        <v>1.3736263736263736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450</v>
      </c>
      <c r="Y410" s="771">
        <f>IFERROR(Y407/H407,"0")+IFERROR(Y408/H408,"0")+IFERROR(Y409/H409,"0")</f>
        <v>450</v>
      </c>
      <c r="Z410" s="771">
        <f>IFERROR(IF(Z407="",0,Z407),"0")+IFERROR(IF(Z408="",0,Z408),"0")+IFERROR(IF(Z409="",0,Z409),"0")</f>
        <v>2.9295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945</v>
      </c>
      <c r="Y411" s="771">
        <f>IFERROR(SUM(Y407:Y409),"0")</f>
        <v>945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1900</v>
      </c>
      <c r="Y415" s="770">
        <f t="shared" ref="Y415:Y424" si="87">IFERROR(IF(X415="",0,CEILING((X415/$H415),1)*$H415),"")</f>
        <v>1905</v>
      </c>
      <c r="Z415" s="36">
        <f>IFERROR(IF(Y415=0,"",ROUNDUP(Y415/H415,0)*0.02175),"")</f>
        <v>2.7622499999999999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1960.8</v>
      </c>
      <c r="BN415" s="64">
        <f t="shared" ref="BN415:BN424" si="89">IFERROR(Y415*I415/H415,"0")</f>
        <v>1965.96</v>
      </c>
      <c r="BO415" s="64">
        <f t="shared" ref="BO415:BO424" si="90">IFERROR(1/J415*(X415/H415),"0")</f>
        <v>2.6388888888888888</v>
      </c>
      <c r="BP415" s="64">
        <f t="shared" ref="BP415:BP424" si="91">IFERROR(1/J415*(Y415/H415),"0")</f>
        <v>2.645833333333333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1300</v>
      </c>
      <c r="Y417" s="770">
        <f t="shared" si="87"/>
        <v>1305</v>
      </c>
      <c r="Z417" s="36">
        <f>IFERROR(IF(Y417=0,"",ROUNDUP(Y417/H417,0)*0.02175),"")</f>
        <v>1.8922499999999998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1341.6</v>
      </c>
      <c r="BN417" s="64">
        <f t="shared" si="89"/>
        <v>1346.76</v>
      </c>
      <c r="BO417" s="64">
        <f t="shared" si="90"/>
        <v>1.8055555555555556</v>
      </c>
      <c r="BP417" s="64">
        <f t="shared" si="91"/>
        <v>1.8125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200</v>
      </c>
      <c r="Y419" s="770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1900</v>
      </c>
      <c r="Y420" s="770">
        <f t="shared" si="87"/>
        <v>1905</v>
      </c>
      <c r="Z420" s="36">
        <f>IFERROR(IF(Y420=0,"",ROUNDUP(Y420/H420,0)*0.02175),"")</f>
        <v>2.7622499999999999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1960.8</v>
      </c>
      <c r="BN420" s="64">
        <f t="shared" si="89"/>
        <v>1965.96</v>
      </c>
      <c r="BO420" s="64">
        <f t="shared" si="90"/>
        <v>2.6388888888888888</v>
      </c>
      <c r="BP420" s="64">
        <f t="shared" si="91"/>
        <v>2.645833333333333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15</v>
      </c>
      <c r="Y424" s="770">
        <f t="shared" si="87"/>
        <v>15</v>
      </c>
      <c r="Z424" s="36">
        <f>IFERROR(IF(Y424=0,"",ROUNDUP(Y424/H424,0)*0.00902),"")</f>
        <v>2.7060000000000001E-2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15.63</v>
      </c>
      <c r="BN424" s="64">
        <f t="shared" si="89"/>
        <v>15.63</v>
      </c>
      <c r="BO424" s="64">
        <f t="shared" si="90"/>
        <v>2.2727272727272728E-2</v>
      </c>
      <c r="BP424" s="64">
        <f t="shared" si="91"/>
        <v>2.2727272727272728E-2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356.33333333333337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358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7.7483099999999991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5315</v>
      </c>
      <c r="Y426" s="771">
        <f>IFERROR(SUM(Y415:Y424),"0")</f>
        <v>5340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1300</v>
      </c>
      <c r="Y428" s="770">
        <f>IFERROR(IF(X428="",0,CEILING((X428/$H428),1)*$H428),"")</f>
        <v>1305</v>
      </c>
      <c r="Z428" s="36">
        <f>IFERROR(IF(Y428=0,"",ROUNDUP(Y428/H428,0)*0.02175),"")</f>
        <v>1.8922499999999998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1341.6</v>
      </c>
      <c r="BN428" s="64">
        <f>IFERROR(Y428*I428/H428,"0")</f>
        <v>1346.76</v>
      </c>
      <c r="BO428" s="64">
        <f>IFERROR(1/J428*(X428/H428),"0")</f>
        <v>1.8055555555555556</v>
      </c>
      <c r="BP428" s="64">
        <f>IFERROR(1/J428*(Y428/H428),"0")</f>
        <v>1.8125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86.666666666666671</v>
      </c>
      <c r="Y430" s="771">
        <f>IFERROR(Y428/H428,"0")+IFERROR(Y429/H429,"0")</f>
        <v>87</v>
      </c>
      <c r="Z430" s="771">
        <f>IFERROR(IF(Z428="",0,Z428),"0")+IFERROR(IF(Z429="",0,Z429),"0")</f>
        <v>1.8922499999999998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1300</v>
      </c>
      <c r="Y431" s="771">
        <f>IFERROR(SUM(Y428:Y429),"0")</f>
        <v>1305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8.5339999999999999E-2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35</v>
      </c>
      <c r="Y496" s="771">
        <f>IFERROR(SUM(Y477:Y494),"0")</f>
        <v>35.700000000000003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10</v>
      </c>
      <c r="Y523" s="770">
        <f>IFERROR(IF(X523="",0,CEILING((X523/$H523),1)*$H523),"")</f>
        <v>10.799999999999999</v>
      </c>
      <c r="Z523" s="36">
        <f>IFERROR(IF(Y523=0,"",ROUNDUP(Y523/H523,0)*0.00651),"")</f>
        <v>5.8590000000000003E-2</v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17.5</v>
      </c>
      <c r="BN523" s="64">
        <f>IFERROR(Y523*I523/H523,"0")</f>
        <v>18.900000000000002</v>
      </c>
      <c r="BO523" s="64">
        <f>IFERROR(1/J523*(X523/H523),"0")</f>
        <v>4.5787545787545791E-2</v>
      </c>
      <c r="BP523" s="64">
        <f>IFERROR(1/J523*(Y523/H523),"0")</f>
        <v>4.9450549450549455E-2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42.000000000000007</v>
      </c>
      <c r="Y524" s="770">
        <f>IFERROR(IF(X524="",0,CEILING((X524/$H524),1)*$H524),"")</f>
        <v>42</v>
      </c>
      <c r="Z524" s="36">
        <f>IFERROR(IF(Y524=0,"",ROUNDUP(Y524/H524,0)*0.00502),"")</f>
        <v>0.1255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62.500000000000014</v>
      </c>
      <c r="BN524" s="64">
        <f>IFERROR(Y524*I524/H524,"0")</f>
        <v>62.5</v>
      </c>
      <c r="BO524" s="64">
        <f>IFERROR(1/J524*(X524/H524),"0")</f>
        <v>0.10683760683760686</v>
      </c>
      <c r="BP524" s="64">
        <f>IFERROR(1/J524*(Y524/H524),"0")</f>
        <v>0.10683760683760685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33.333333333333336</v>
      </c>
      <c r="Y525" s="771">
        <f>IFERROR(Y521/H521,"0")+IFERROR(Y522/H522,"0")+IFERROR(Y523/H523,"0")+IFERROR(Y524/H524,"0")</f>
        <v>34</v>
      </c>
      <c r="Z525" s="771">
        <f>IFERROR(IF(Z521="",0,Z521),"0")+IFERROR(IF(Z522="",0,Z522),"0")+IFERROR(IF(Z523="",0,Z523),"0")+IFERROR(IF(Z524="",0,Z524),"0")</f>
        <v>0.18409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52.000000000000007</v>
      </c>
      <c r="Y526" s="771">
        <f>IFERROR(SUM(Y521:Y524),"0")</f>
        <v>52.8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60</v>
      </c>
      <c r="Y544" s="770">
        <f t="shared" si="103"/>
        <v>63.36</v>
      </c>
      <c r="Z544" s="36">
        <f t="shared" si="104"/>
        <v>0.14352000000000001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64.090909090909079</v>
      </c>
      <c r="BN544" s="64">
        <f t="shared" si="106"/>
        <v>67.679999999999993</v>
      </c>
      <c r="BO544" s="64">
        <f t="shared" si="107"/>
        <v>0.10926573426573427</v>
      </c>
      <c r="BP544" s="64">
        <f t="shared" si="108"/>
        <v>0.11538461538461539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132</v>
      </c>
      <c r="Y546" s="770">
        <f t="shared" si="103"/>
        <v>133.20000000000002</v>
      </c>
      <c r="Z546" s="36">
        <f>IFERROR(IF(Y546=0,"",ROUNDUP(Y546/H546,0)*0.00902),"")</f>
        <v>0.33374000000000004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139.69999999999999</v>
      </c>
      <c r="BN546" s="64">
        <f t="shared" si="106"/>
        <v>140.97000000000003</v>
      </c>
      <c r="BO546" s="64">
        <f t="shared" si="107"/>
        <v>0.27777777777777779</v>
      </c>
      <c r="BP546" s="64">
        <f t="shared" si="108"/>
        <v>0.28030303030303039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132</v>
      </c>
      <c r="Y550" s="770">
        <f t="shared" si="103"/>
        <v>133.20000000000002</v>
      </c>
      <c r="Z550" s="36">
        <f>IFERROR(IF(Y550=0,"",ROUNDUP(Y550/H550,0)*0.00902),"")</f>
        <v>0.33374000000000004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139.69999999999999</v>
      </c>
      <c r="BN550" s="64">
        <f t="shared" si="106"/>
        <v>140.97000000000003</v>
      </c>
      <c r="BO550" s="64">
        <f t="shared" si="107"/>
        <v>0.27777777777777779</v>
      </c>
      <c r="BP550" s="64">
        <f t="shared" si="108"/>
        <v>0.28030303030303039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113.10606060606059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1.1578400000000002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474</v>
      </c>
      <c r="Y555" s="771">
        <f>IFERROR(SUM(Y539:Y553),"0")</f>
        <v>482.88000000000011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80</v>
      </c>
      <c r="Y557" s="770">
        <f>IFERROR(IF(X557="",0,CEILING((X557/$H557),1)*$H557),"")</f>
        <v>84.48</v>
      </c>
      <c r="Z557" s="36">
        <f>IFERROR(IF(Y557=0,"",ROUNDUP(Y557/H557,0)*0.01196),"")</f>
        <v>0.19136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85.454545454545453</v>
      </c>
      <c r="BN557" s="64">
        <f>IFERROR(Y557*I557/H557,"0")</f>
        <v>90.24</v>
      </c>
      <c r="BO557" s="64">
        <f>IFERROR(1/J557*(X557/H557),"0")</f>
        <v>0.14568764568764569</v>
      </c>
      <c r="BP557" s="64">
        <f>IFERROR(1/J557*(Y557/H557),"0")</f>
        <v>0.15384615384615385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15.15151515151515</v>
      </c>
      <c r="Y560" s="771">
        <f>IFERROR(Y557/H557,"0")+IFERROR(Y558/H558,"0")+IFERROR(Y559/H559,"0")</f>
        <v>16</v>
      </c>
      <c r="Z560" s="771">
        <f>IFERROR(IF(Z557="",0,Z557),"0")+IFERROR(IF(Z558="",0,Z558),"0")+IFERROR(IF(Z559="",0,Z559),"0")</f>
        <v>0.19136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80</v>
      </c>
      <c r="Y561" s="771">
        <f>IFERROR(SUM(Y557:Y559),"0")</f>
        <v>84.48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150</v>
      </c>
      <c r="Y566" s="770">
        <f t="shared" si="109"/>
        <v>153.12</v>
      </c>
      <c r="Z566" s="36">
        <f>IFERROR(IF(Y566=0,"",ROUNDUP(Y566/H566,0)*0.01196),"")</f>
        <v>0.34683999999999998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160.22727272727272</v>
      </c>
      <c r="BN566" s="64">
        <f t="shared" si="111"/>
        <v>163.56</v>
      </c>
      <c r="BO566" s="64">
        <f t="shared" si="112"/>
        <v>0.27316433566433568</v>
      </c>
      <c r="BP566" s="64">
        <f t="shared" si="113"/>
        <v>0.27884615384615385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60</v>
      </c>
      <c r="Y569" s="770">
        <f t="shared" si="109"/>
        <v>62.4</v>
      </c>
      <c r="Z569" s="36">
        <f>IFERROR(IF(Y569=0,"",ROUNDUP(Y569/H569,0)*0.00902),"")</f>
        <v>0.11726</v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86.625</v>
      </c>
      <c r="BN569" s="64">
        <f t="shared" si="111"/>
        <v>90.089999999999989</v>
      </c>
      <c r="BO569" s="64">
        <f t="shared" si="112"/>
        <v>9.4696969696969696E-2</v>
      </c>
      <c r="BP569" s="64">
        <f t="shared" si="113"/>
        <v>9.8484848484848481E-2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24</v>
      </c>
      <c r="Y571" s="770">
        <f t="shared" si="109"/>
        <v>25.2</v>
      </c>
      <c r="Z571" s="36">
        <f>IFERROR(IF(Y571=0,"",ROUNDUP(Y571/H571,0)*0.00902),"")</f>
        <v>6.3140000000000002E-2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25.4</v>
      </c>
      <c r="BN571" s="64">
        <f t="shared" si="111"/>
        <v>26.669999999999998</v>
      </c>
      <c r="BO571" s="64">
        <f t="shared" si="112"/>
        <v>5.0505050505050504E-2</v>
      </c>
      <c r="BP571" s="64">
        <f t="shared" si="113"/>
        <v>5.3030303030303032E-2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86.515151515151516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0.94684000000000001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406</v>
      </c>
      <c r="Y578" s="771">
        <f>IFERROR(SUM(Y563:Y576),"0")</f>
        <v>418.32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1000</v>
      </c>
      <c r="Y631" s="770">
        <f t="shared" si="124"/>
        <v>1006.1999999999999</v>
      </c>
      <c r="Z631" s="36">
        <f>IFERROR(IF(Y631=0,"",ROUNDUP(Y631/H631,0)*0.01898),"")</f>
        <v>2.44842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1066.5384615384617</v>
      </c>
      <c r="BN631" s="64">
        <f t="shared" si="126"/>
        <v>1073.1510000000001</v>
      </c>
      <c r="BO631" s="64">
        <f t="shared" si="127"/>
        <v>2.0032051282051282</v>
      </c>
      <c r="BP631" s="64">
        <f t="shared" si="128"/>
        <v>2.015625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40</v>
      </c>
      <c r="Y641" s="770">
        <f>IFERROR(IF(X641="",0,CEILING((X641/$H641),1)*$H641),"")</f>
        <v>46.8</v>
      </c>
      <c r="Z641" s="36">
        <f>IFERROR(IF(Y641=0,"",ROUNDUP(Y641/H641,0)*0.01898),"")</f>
        <v>0.11388000000000001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42.230769230769226</v>
      </c>
      <c r="BN641" s="64">
        <f>IFERROR(Y641*I641/H641,"0")</f>
        <v>49.41</v>
      </c>
      <c r="BO641" s="64">
        <f>IFERROR(1/J641*(X641/H641),"0")</f>
        <v>8.0128205128205135E-2</v>
      </c>
      <c r="BP641" s="64">
        <f>IFERROR(1/J641*(Y641/H641),"0")</f>
        <v>9.375E-2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5.1282051282051286</v>
      </c>
      <c r="Y645" s="771">
        <f>IFERROR(Y641/H641,"0")+IFERROR(Y642/H642,"0")+IFERROR(Y643/H643,"0")+IFERROR(Y644/H644,"0")</f>
        <v>6</v>
      </c>
      <c r="Z645" s="771">
        <f>IFERROR(IF(Z641="",0,Z641),"0")+IFERROR(IF(Z642="",0,Z642),"0")+IFERROR(IF(Z643="",0,Z643),"0")+IFERROR(IF(Z644="",0,Z644),"0")</f>
        <v>0.11388000000000001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40</v>
      </c>
      <c r="Y646" s="771">
        <f>IFERROR(SUM(Y641:Y644),"0")</f>
        <v>46.8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17086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17244.900000000001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18112.449253773048</v>
      </c>
      <c r="Y666" s="771">
        <f>IFERROR(SUM(BN22:BN662),"0")</f>
        <v>18281.566000000003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18887.449253773048</v>
      </c>
      <c r="Y668" s="771">
        <f>GrossWeightTotalR+PalletQtyTotalR*25</f>
        <v>19056.566000000003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3479.7288414012555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3506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35.033950000000004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263.60000000000002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799.50000000000011</v>
      </c>
      <c r="E675" s="46">
        <f>IFERROR(Y99*1,"0")+IFERROR(Y100*1,"0")+IFERROR(Y101*1,"0")+IFERROR(Y105*1,"0")+IFERROR(Y106*1,"0")+IFERROR(Y107*1,"0")+IFERROR(Y108*1,"0")+IFERROR(Y109*1,"0")+IFERROR(Y110*1,"0")</f>
        <v>1091.7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1673.8200000000002</v>
      </c>
      <c r="G675" s="46">
        <f>IFERROR(Y145*1,"0")+IFERROR(Y146*1,"0")+IFERROR(Y147*1,"0")+IFERROR(Y151*1,"0")+IFERROR(Y152*1,"0")+IFERROR(Y156*1,"0")+IFERROR(Y157*1,"0")+IFERROR(Y158*1,"0")</f>
        <v>181.6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550.20000000000005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2035.1999999999998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63.6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403.19999999999993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413.09999999999997</v>
      </c>
      <c r="W675" s="46">
        <f>IFERROR(Y403*1,"0")+IFERROR(Y407*1,"0")+IFERROR(Y408*1,"0")+IFERROR(Y409*1,"0")</f>
        <v>961.2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6645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35.700000000000003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52.8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985.68000000000006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1053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2025-02-19T09:11:39Z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