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8E90DD-AF23-487D-AF04-3B4FC49C3E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Y598" i="1" s="1"/>
  <c r="P597" i="1"/>
  <c r="X595" i="1"/>
  <c r="X594" i="1"/>
  <c r="BO593" i="1"/>
  <c r="BM593" i="1"/>
  <c r="Y593" i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BP455" i="1" s="1"/>
  <c r="P455" i="1"/>
  <c r="BO454" i="1"/>
  <c r="BM454" i="1"/>
  <c r="Y454" i="1"/>
  <c r="Z454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BP409" i="1" s="1"/>
  <c r="P409" i="1"/>
  <c r="BO408" i="1"/>
  <c r="BM408" i="1"/>
  <c r="Y408" i="1"/>
  <c r="BP408" i="1" s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P176" i="1"/>
  <c r="BO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Y164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Y137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Z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N59" i="1"/>
  <c r="BM59" i="1"/>
  <c r="Z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N52" i="1"/>
  <c r="BM52" i="1"/>
  <c r="Z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X669" i="1" s="1"/>
  <c r="BO22" i="1"/>
  <c r="BM22" i="1"/>
  <c r="Y22" i="1"/>
  <c r="P22" i="1"/>
  <c r="H10" i="1"/>
  <c r="A9" i="1"/>
  <c r="A10" i="1" s="1"/>
  <c r="D7" i="1"/>
  <c r="Q6" i="1"/>
  <c r="P2" i="1"/>
  <c r="X666" i="1" l="1"/>
  <c r="BP499" i="1"/>
  <c r="BN499" i="1"/>
  <c r="Z499" i="1"/>
  <c r="BP514" i="1"/>
  <c r="BN514" i="1"/>
  <c r="Z514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BP604" i="1"/>
  <c r="BN604" i="1"/>
  <c r="Z604" i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675" i="1"/>
  <c r="X667" i="1"/>
  <c r="Y33" i="1"/>
  <c r="Z44" i="1"/>
  <c r="BN44" i="1"/>
  <c r="Z69" i="1"/>
  <c r="BN69" i="1"/>
  <c r="E675" i="1"/>
  <c r="Y112" i="1"/>
  <c r="Z147" i="1"/>
  <c r="BN147" i="1"/>
  <c r="Z158" i="1"/>
  <c r="BN158" i="1"/>
  <c r="Z169" i="1"/>
  <c r="Y177" i="1"/>
  <c r="Z210" i="1"/>
  <c r="BN210" i="1"/>
  <c r="Z222" i="1"/>
  <c r="BN222" i="1"/>
  <c r="Z234" i="1"/>
  <c r="BN234" i="1"/>
  <c r="Z235" i="1"/>
  <c r="BN235" i="1"/>
  <c r="Z248" i="1"/>
  <c r="BN248" i="1"/>
  <c r="Z259" i="1"/>
  <c r="BN259" i="1"/>
  <c r="Z274" i="1"/>
  <c r="BN274" i="1"/>
  <c r="Z285" i="1"/>
  <c r="Z286" i="1" s="1"/>
  <c r="BN285" i="1"/>
  <c r="BP285" i="1"/>
  <c r="Y286" i="1"/>
  <c r="Z290" i="1"/>
  <c r="BN290" i="1"/>
  <c r="Y293" i="1"/>
  <c r="Z301" i="1"/>
  <c r="BN301" i="1"/>
  <c r="Z340" i="1"/>
  <c r="BN340" i="1"/>
  <c r="Y343" i="1"/>
  <c r="V675" i="1"/>
  <c r="Z362" i="1"/>
  <c r="BN362" i="1"/>
  <c r="Y370" i="1"/>
  <c r="Z376" i="1"/>
  <c r="BN376" i="1"/>
  <c r="Z408" i="1"/>
  <c r="BN408" i="1"/>
  <c r="X675" i="1"/>
  <c r="Z422" i="1"/>
  <c r="BN422" i="1"/>
  <c r="Z446" i="1"/>
  <c r="BN446" i="1"/>
  <c r="Z455" i="1"/>
  <c r="BN455" i="1"/>
  <c r="Z481" i="1"/>
  <c r="BN481" i="1"/>
  <c r="Z482" i="1"/>
  <c r="BN482" i="1"/>
  <c r="Z487" i="1"/>
  <c r="BN487" i="1"/>
  <c r="BP490" i="1"/>
  <c r="BN490" i="1"/>
  <c r="Z490" i="1"/>
  <c r="BP513" i="1"/>
  <c r="BN513" i="1"/>
  <c r="Z513" i="1"/>
  <c r="AD675" i="1"/>
  <c r="BP542" i="1"/>
  <c r="BN542" i="1"/>
  <c r="Z542" i="1"/>
  <c r="BP564" i="1"/>
  <c r="BN564" i="1"/>
  <c r="Z564" i="1"/>
  <c r="BP568" i="1"/>
  <c r="BN568" i="1"/>
  <c r="Z568" i="1"/>
  <c r="BP574" i="1"/>
  <c r="BN574" i="1"/>
  <c r="Z574" i="1"/>
  <c r="BP603" i="1"/>
  <c r="BN603" i="1"/>
  <c r="Z603" i="1"/>
  <c r="BP605" i="1"/>
  <c r="BN605" i="1"/>
  <c r="Z60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589" i="1"/>
  <c r="Z32" i="1"/>
  <c r="BN32" i="1"/>
  <c r="BN63" i="1"/>
  <c r="Z77" i="1"/>
  <c r="BN77" i="1"/>
  <c r="Z83" i="1"/>
  <c r="BN83" i="1"/>
  <c r="BP83" i="1"/>
  <c r="Y90" i="1"/>
  <c r="Z87" i="1"/>
  <c r="BN87" i="1"/>
  <c r="Z100" i="1"/>
  <c r="BN100" i="1"/>
  <c r="Z108" i="1"/>
  <c r="BN108" i="1"/>
  <c r="Z116" i="1"/>
  <c r="BN116" i="1"/>
  <c r="Z124" i="1"/>
  <c r="BN124" i="1"/>
  <c r="Z132" i="1"/>
  <c r="BN132" i="1"/>
  <c r="Z140" i="1"/>
  <c r="BN140" i="1"/>
  <c r="Z145" i="1"/>
  <c r="BN145" i="1"/>
  <c r="Y148" i="1"/>
  <c r="Z151" i="1"/>
  <c r="BN151" i="1"/>
  <c r="BP151" i="1"/>
  <c r="Y154" i="1"/>
  <c r="Z156" i="1"/>
  <c r="BN156" i="1"/>
  <c r="BP156" i="1"/>
  <c r="Y159" i="1"/>
  <c r="Z163" i="1"/>
  <c r="Z164" i="1" s="1"/>
  <c r="BN163" i="1"/>
  <c r="BP163" i="1"/>
  <c r="Z167" i="1"/>
  <c r="BN167" i="1"/>
  <c r="BP167" i="1"/>
  <c r="Y172" i="1"/>
  <c r="Z171" i="1"/>
  <c r="BN171" i="1"/>
  <c r="Z187" i="1"/>
  <c r="BN187" i="1"/>
  <c r="Z191" i="1"/>
  <c r="BN191" i="1"/>
  <c r="Z198" i="1"/>
  <c r="BN198" i="1"/>
  <c r="Y201" i="1"/>
  <c r="Z208" i="1"/>
  <c r="BN208" i="1"/>
  <c r="BP208" i="1"/>
  <c r="BP220" i="1"/>
  <c r="BN220" i="1"/>
  <c r="Z220" i="1"/>
  <c r="BP228" i="1"/>
  <c r="BN228" i="1"/>
  <c r="Z228" i="1"/>
  <c r="BP246" i="1"/>
  <c r="BN246" i="1"/>
  <c r="Z246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Y49" i="1"/>
  <c r="Z46" i="1"/>
  <c r="BN46" i="1"/>
  <c r="Z57" i="1"/>
  <c r="BN57" i="1"/>
  <c r="Y64" i="1"/>
  <c r="Z61" i="1"/>
  <c r="BN61" i="1"/>
  <c r="Z67" i="1"/>
  <c r="BN67" i="1"/>
  <c r="BP67" i="1"/>
  <c r="Y72" i="1"/>
  <c r="Z75" i="1"/>
  <c r="BN75" i="1"/>
  <c r="Z79" i="1"/>
  <c r="BN79" i="1"/>
  <c r="Z85" i="1"/>
  <c r="BN85" i="1"/>
  <c r="Z93" i="1"/>
  <c r="BN93" i="1"/>
  <c r="Z106" i="1"/>
  <c r="BN106" i="1"/>
  <c r="Z118" i="1"/>
  <c r="BN118" i="1"/>
  <c r="Z130" i="1"/>
  <c r="BN130" i="1"/>
  <c r="Z134" i="1"/>
  <c r="BN134" i="1"/>
  <c r="BN169" i="1"/>
  <c r="BN175" i="1"/>
  <c r="BP175" i="1"/>
  <c r="Y178" i="1"/>
  <c r="Z189" i="1"/>
  <c r="BN189" i="1"/>
  <c r="Z193" i="1"/>
  <c r="BN193" i="1"/>
  <c r="Z204" i="1"/>
  <c r="BN204" i="1"/>
  <c r="BP212" i="1"/>
  <c r="BN212" i="1"/>
  <c r="Z212" i="1"/>
  <c r="BP224" i="1"/>
  <c r="BN224" i="1"/>
  <c r="Z224" i="1"/>
  <c r="BP237" i="1"/>
  <c r="BN237" i="1"/>
  <c r="Z237" i="1"/>
  <c r="BP250" i="1"/>
  <c r="BN250" i="1"/>
  <c r="Z250" i="1"/>
  <c r="Y217" i="1"/>
  <c r="Y240" i="1"/>
  <c r="K675" i="1"/>
  <c r="Z257" i="1"/>
  <c r="BN257" i="1"/>
  <c r="Z261" i="1"/>
  <c r="BN261" i="1"/>
  <c r="Z267" i="1"/>
  <c r="Z268" i="1" s="1"/>
  <c r="BN267" i="1"/>
  <c r="BP267" i="1"/>
  <c r="Y268" i="1"/>
  <c r="Z272" i="1"/>
  <c r="BN272" i="1"/>
  <c r="Y281" i="1"/>
  <c r="Z276" i="1"/>
  <c r="BN276" i="1"/>
  <c r="Z280" i="1"/>
  <c r="BN280" i="1"/>
  <c r="Z292" i="1"/>
  <c r="BN292" i="1"/>
  <c r="Z299" i="1"/>
  <c r="BN299" i="1"/>
  <c r="Z316" i="1"/>
  <c r="BN316" i="1"/>
  <c r="Y331" i="1"/>
  <c r="Z336" i="1"/>
  <c r="BN336" i="1"/>
  <c r="Y342" i="1"/>
  <c r="Z356" i="1"/>
  <c r="BN356" i="1"/>
  <c r="Z360" i="1"/>
  <c r="BN360" i="1"/>
  <c r="Z366" i="1"/>
  <c r="BN366" i="1"/>
  <c r="BP366" i="1"/>
  <c r="Y371" i="1"/>
  <c r="Z374" i="1"/>
  <c r="BN374" i="1"/>
  <c r="Z378" i="1"/>
  <c r="BN378" i="1"/>
  <c r="Y387" i="1"/>
  <c r="Y394" i="1"/>
  <c r="Z391" i="1"/>
  <c r="BN391" i="1"/>
  <c r="BP397" i="1"/>
  <c r="BN397" i="1"/>
  <c r="Z397" i="1"/>
  <c r="BP420" i="1"/>
  <c r="BN420" i="1"/>
  <c r="Z420" i="1"/>
  <c r="Y675" i="1"/>
  <c r="BP444" i="1"/>
  <c r="BN444" i="1"/>
  <c r="Z444" i="1"/>
  <c r="Z456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40" i="1"/>
  <c r="BN540" i="1"/>
  <c r="Z540" i="1"/>
  <c r="Y560" i="1"/>
  <c r="BP557" i="1"/>
  <c r="BN557" i="1"/>
  <c r="Z557" i="1"/>
  <c r="BP650" i="1"/>
  <c r="BN650" i="1"/>
  <c r="Z650" i="1"/>
  <c r="Y660" i="1"/>
  <c r="Y659" i="1"/>
  <c r="BP658" i="1"/>
  <c r="BN658" i="1"/>
  <c r="Z658" i="1"/>
  <c r="Z659" i="1" s="1"/>
  <c r="BP416" i="1"/>
  <c r="BN416" i="1"/>
  <c r="Z416" i="1"/>
  <c r="BP424" i="1"/>
  <c r="BN424" i="1"/>
  <c r="Z424" i="1"/>
  <c r="BP448" i="1"/>
  <c r="BN448" i="1"/>
  <c r="Z448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44" i="1"/>
  <c r="BN544" i="1"/>
  <c r="Z544" i="1"/>
  <c r="AE675" i="1"/>
  <c r="Y594" i="1"/>
  <c r="BP593" i="1"/>
  <c r="BN593" i="1"/>
  <c r="Z593" i="1"/>
  <c r="Z594" i="1" s="1"/>
  <c r="Y651" i="1"/>
  <c r="BP649" i="1"/>
  <c r="BN649" i="1"/>
  <c r="Z649" i="1"/>
  <c r="Z651" i="1" s="1"/>
  <c r="W675" i="1"/>
  <c r="Y411" i="1"/>
  <c r="Y430" i="1"/>
  <c r="Y517" i="1"/>
  <c r="Y561" i="1"/>
  <c r="Y578" i="1"/>
  <c r="Y584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BP131" i="1"/>
  <c r="BN131" i="1"/>
  <c r="Z131" i="1"/>
  <c r="BP135" i="1"/>
  <c r="BN135" i="1"/>
  <c r="Z135" i="1"/>
  <c r="Y142" i="1"/>
  <c r="BP139" i="1"/>
  <c r="BN139" i="1"/>
  <c r="Z139" i="1"/>
  <c r="H9" i="1"/>
  <c r="Y24" i="1"/>
  <c r="Y103" i="1"/>
  <c r="Y121" i="1"/>
  <c r="BP125" i="1"/>
  <c r="BN125" i="1"/>
  <c r="Z125" i="1"/>
  <c r="Y127" i="1"/>
  <c r="Y136" i="1"/>
  <c r="BP129" i="1"/>
  <c r="BN129" i="1"/>
  <c r="Z129" i="1"/>
  <c r="BP133" i="1"/>
  <c r="BN133" i="1"/>
  <c r="Z133" i="1"/>
  <c r="BP146" i="1"/>
  <c r="BN146" i="1"/>
  <c r="Z146" i="1"/>
  <c r="G675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Z383" i="1"/>
  <c r="Z386" i="1" s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Y457" i="1"/>
  <c r="BP454" i="1"/>
  <c r="BN454" i="1"/>
  <c r="Y456" i="1"/>
  <c r="Y465" i="1"/>
  <c r="BP459" i="1"/>
  <c r="BN459" i="1"/>
  <c r="Z459" i="1"/>
  <c r="BP462" i="1"/>
  <c r="BN462" i="1"/>
  <c r="Z462" i="1"/>
  <c r="Y496" i="1"/>
  <c r="BP483" i="1"/>
  <c r="BN483" i="1"/>
  <c r="Z483" i="1"/>
  <c r="Y184" i="1"/>
  <c r="Y251" i="1"/>
  <c r="Y309" i="1"/>
  <c r="Y337" i="1"/>
  <c r="Y352" i="1"/>
  <c r="Y363" i="1"/>
  <c r="Y405" i="1"/>
  <c r="Y425" i="1"/>
  <c r="Y451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BN498" i="1"/>
  <c r="BP498" i="1"/>
  <c r="Y501" i="1"/>
  <c r="AA675" i="1"/>
  <c r="Y510" i="1"/>
  <c r="Z512" i="1"/>
  <c r="BN512" i="1"/>
  <c r="BP512" i="1"/>
  <c r="Z515" i="1"/>
  <c r="BN515" i="1"/>
  <c r="Y518" i="1"/>
  <c r="AB675" i="1"/>
  <c r="Z522" i="1"/>
  <c r="BN522" i="1"/>
  <c r="BP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BN559" i="1"/>
  <c r="Z565" i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638" i="1" l="1"/>
  <c r="Z560" i="1"/>
  <c r="Z517" i="1"/>
  <c r="Z500" i="1"/>
  <c r="Z495" i="1"/>
  <c r="Z200" i="1"/>
  <c r="Z159" i="1"/>
  <c r="Z148" i="1"/>
  <c r="Z141" i="1"/>
  <c r="Z617" i="1"/>
  <c r="X668" i="1"/>
  <c r="Z577" i="1"/>
  <c r="Z610" i="1"/>
  <c r="Z525" i="1"/>
  <c r="Z370" i="1"/>
  <c r="Z303" i="1"/>
  <c r="Z264" i="1"/>
  <c r="Z216" i="1"/>
  <c r="Z71" i="1"/>
  <c r="Z64" i="1"/>
  <c r="Y667" i="1"/>
  <c r="Z645" i="1"/>
  <c r="Z627" i="1"/>
  <c r="Z588" i="1"/>
  <c r="Z583" i="1"/>
  <c r="Z554" i="1"/>
  <c r="Z464" i="1"/>
  <c r="Z425" i="1"/>
  <c r="Z410" i="1"/>
  <c r="Z399" i="1"/>
  <c r="Z393" i="1"/>
  <c r="Z363" i="1"/>
  <c r="Z136" i="1"/>
  <c r="Y665" i="1"/>
  <c r="Z126" i="1"/>
  <c r="Z120" i="1"/>
  <c r="Z111" i="1"/>
  <c r="Z102" i="1"/>
  <c r="Z95" i="1"/>
  <c r="Z33" i="1"/>
  <c r="Y669" i="1"/>
  <c r="Y666" i="1"/>
  <c r="Y668" i="1" s="1"/>
  <c r="Z670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<sst xmlns="http://schemas.openxmlformats.org/spreadsheetml/2006/main" count="3133" uniqueCount="1103">
  <si>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</si>
  <si>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</si>
  <si>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</si>
  <si>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</si>
  <si>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</si>
  <si>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</si>
  <si>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</si>
  <si>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</si>
  <si>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</si>
  <si>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</si>
  <si>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</si>
  <si>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</si>
  <si>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</si>
  <si>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</si>
  <si>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</si>
  <si>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</si>
  <si>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</si>
  <si>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</si>
  <si>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</si>
  <si>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</si>
  <si>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</si>
  <si>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</si>
  <si>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</si>
  <si>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</si>
  <si>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</si>
  <si>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</si>
  <si>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</si>
  <si>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</si>
  <si>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</si>
  <si>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</si>
  <si>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</si>
  <si>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</si>
  <si>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</si>
  <si>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</si>
  <si>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</si>
  <si>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</si>
  <si>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</si>
  <si>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</si>
  <si>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</si>
  <si>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</si>
  <si>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</si>
  <si>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</si>
  <si>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</si>
  <si>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</si>
  <si>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</si>
  <si>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</si>
  <si>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</si>
  <si>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</si>
  <si>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</si>
  <si>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</si>
  <si>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</si>
  <si>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</si>
  <si>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</si>
  <si>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</si>
  <si>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</si>
  <si>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</si>
  <si>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</si>
  <si>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</si>
  <si>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</si>
  <si>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</si>
  <si>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</si>
  <si>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</si>
  <si>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</si>
  <si>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</si>
  <si>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</si>
  <si>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</si>
  <si>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</si>
  <si>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</si>
  <si>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</si>
  <si>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</si>
  <si>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</si>
  <si>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</si>
  <si>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</si>
  <si>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</si>
  <si>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</si>
  <si>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</si>
  <si>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</si>
  <si>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</si>
  <si>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</si>
  <si>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</si>
  <si>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</si>
  <si>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</si>
  <si>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</si>
  <si>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</si>
  <si>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</si>
  <si>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</si>
  <si>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</si>
  <si>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</si>
  <si>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</si>
  <si>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</si>
  <si>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</si>
  <si>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</si>
  <si>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</si>
  <si>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</si>
  <si>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</si>
  <si>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</si>
  <si>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</si>
  <si>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</si>
  <si>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</si>
  <si>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</si>
  <si>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</si>
  <si>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</si>
  <si>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</si>
  <si>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</si>
  <si>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</si>
  <si>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</si>
  <si>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</si>
  <si>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</si>
  <si>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</si>
  <si>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</si>
  <si>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</si>
  <si>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</si>
  <si>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</si>
  <si>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</si>
  <si>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</si>
  <si>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</si>
  <si>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</si>
  <si>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</si>
  <si>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</si>
  <si>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</si>
  <si>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</si>
  <si>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</si>
  <si>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</si>
  <si>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</si>
  <si>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</si>
  <si>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</si>
  <si>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</si>
  <si>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</si>
  <si>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</si>
  <si>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</si>
  <si>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</si>
  <si>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</si>
  <si>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</si>
  <si>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</si>
  <si>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</si>
  <si>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</si>
  <si>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</si>
  <si>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</si>
  <si>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</si>
  <si>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</si>
  <si>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</si>
  <si>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</si>
  <si>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</si>
  <si>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</si>
  <si>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</si>
  <si>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</si>
  <si>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</si>
  <si>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</si>
  <si>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</si>
  <si>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</si>
  <si>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</si>
  <si>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</si>
  <si>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</si>
  <si>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</si>
  <si>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</si>
  <si>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</si>
  <si>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</si>
  <si>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</si>
  <si>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</si>
  <si>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</si>
  <si>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</si>
  <si>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</si>
  <si>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</si>
  <si>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</si>
  <si>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</si>
  <si>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</si>
  <si>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</si>
  <si>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</si>
  <si>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</si>
  <si>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</si>
  <si>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</si>
  <si>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</si>
  <si>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</si>
  <si>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</si>
  <si>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</si>
  <si>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</si>
  <si>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</si>
  <si>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</si>
  <si>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</si>
  <si>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</si>
  <si>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</si>
  <si>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</si>
  <si>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</si>
  <si>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</si>
  <si>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</si>
  <si>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</si>
  <si>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</si>
  <si>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</si>
  <si>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</si>
  <si>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</si>
  <si>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</si>
  <si>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</si>
  <si>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</si>
  <si>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</si>
  <si>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</si>
  <si>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</si>
  <si>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</si>
  <si>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</si>
  <si>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</si>
  <si>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</si>
  <si>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</si>
  <si>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</si>
  <si>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</si>
  <si>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</si>
  <si>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</si>
  <si>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</si>
  <si>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</si>
  <si>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</si>
  <si>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</si>
  <si>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</si>
  <si>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</si>
  <si>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</si>
  <si>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</si>
  <si>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</si>
  <si>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</si>
  <si>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</si>
  <si>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</si>
  <si>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</si>
  <si>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</si>
  <si>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</si>
  <si>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</si>
  <si>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</si>
  <si>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</si>
  <si>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</si>
  <si>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</si>
  <si>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</si>
  <si>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</si>
  <si>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</si>
  <si>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</si>
  <si>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</si>
  <si>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</si>
  <si>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</si>
  <si>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</si>
  <si>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</si>
  <si>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</si>
  <si>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</si>
  <si>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</si>
  <si>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</si>
  <si>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</si>
  <si>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</si>
  <si>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</si>
  <si>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</si>
  <si>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</si>
  <si>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</si>
  <si>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</si>
  <si>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</si>
  <si>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</si>
  <si>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</si>
  <si>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</si>
  <si>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</si>
  <si>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</si>
  <si>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</si>
  <si>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</si>
  <si>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</si>
  <si>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</si>
  <si>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</si>
  <si>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</si>
  <si>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</si>
  <si>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</si>
  <si>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</si>
  <si>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</si>
  <si>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</si>
  <si>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</si>
  <si>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</si>
  <si>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</si>
  <si>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</si>
  <si>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</si>
  <si>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</si>
  <si>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</si>
  <si>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</si>
  <si>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</si>
  <si>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</si>
  <si>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</si>
  <si>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</si>
  <si>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</si>
  <si>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</si>
  <si>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</si>
  <si>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</si>
  <si>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</si>
  <si>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</si>
  <si>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</si>
  <si>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</si>
  <si>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</si>
  <si>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</si>
  <si>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</si>
  <si>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</si>
  <si>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</si>
  <si>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</si>
  <si>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</si>
  <si>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</si>
  <si>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</si>
  <si>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</si>
  <si>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</si>
  <si>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</si>
  <si>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</si>
  <si>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</si>
  <si>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</si>
  <si>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</si>
  <si>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</si>
  <si>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</si>
  <si>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</si>
  <si>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</si>
  <si>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</si>
  <si>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</si>
  <si>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</si>
  <si>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</si>
  <si>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</si>
  <si>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</si>
  <si>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</si>
  <si>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</si>
  <si>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</si>
  <si>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</si>
  <si>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</si>
  <si>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</si>
  <si>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</si>
  <si>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</si>
  <si>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</si>
  <si>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</si>
  <si>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</si>
  <si>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</si>
  <si>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</si>
  <si>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</si>
  <si>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</si>
  <si>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</si>
  <si>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</si>
  <si>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</si>
  <si>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</si>
  <si>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</si>
  <si>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</si>
  <si>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</si>
  <si>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</si>
  <si>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</si>
  <si>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</si>
  <si>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</si>
  <si>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</si>
  <si>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</si>
  <si>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</si>
  <si>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</si>
  <si>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</si>
  <si>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</si>
  <si>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</si>
  <si>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</si>
  <si>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</si>
  <si>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</si>
  <si>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</si>
  <si>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</si>
  <si>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</si>
  <si>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</si>
  <si>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</si>
  <si>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</si>
  <si>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</si>
  <si>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</si>
  <si>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</si>
  <si>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</si>
  <si>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</si>
  <si>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</si>
  <si>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</si>
  <si>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</si>
  <si>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</si>
  <si>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</si>
  <si>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</si>
  <si>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</si>
  <si>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</si>
  <si>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</si>
  <si>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</si>
  <si>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</si>
  <si>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</si>
  <si>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</si>
  <si>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</si>
  <si>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</si>
  <si>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</si>
  <si>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</si>
  <si>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</si>
  <si>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</si>
  <si>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</si>
  <si>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</si>
  <si>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</si>
  <si>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</si>
  <si>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</si>
  <si>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</si>
  <si>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</si>
  <si>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</si>
  <si>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</si>
  <si>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</si>
  <si>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</si>
  <si>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</si>
  <si>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</si>
  <si>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</si>
  <si>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</si>
  <si>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</si>
  <si>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</si>
  <si>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</si>
  <si>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</si>
  <si>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</si>
  <si>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</si>
  <si>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</si>
  <si>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</si>
  <si>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</si>
  <si>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</si>
  <si>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</si>
  <si>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</si>
  <si>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</si>
  <si>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</si>
  <si>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</si>
  <si>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</si>
  <si>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</si>
  <si>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</si>
  <si>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</si>
  <si>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</si>
  <si>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</si>
  <si>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</si>
  <si>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</si>
  <si>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</si>
  <si>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</si>
  <si>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</si>
  <si>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</si>
  <si>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</si>
  <si>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</si>
  <si>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</si>
  <si>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</si>
  <si>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</si>
  <si>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</si>
  <si>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</si>
  <si>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</si>
  <si>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</si>
  <si>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</si>
  <si>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</si>
  <si>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</si>
  <si>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</si>
  <si>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</si>
  <si>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</si>
  <si>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</si>
  <si>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</si>
  <si>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</si>
  <si>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</si>
  <si>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</si>
  <si>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</si>
  <si>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</si>
  <si>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</si>
  <si>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</si>
  <si>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</si>
  <si>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</si>
  <si>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</si>
  <si>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</si>
  <si>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</si>
  <si>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</si>
  <si>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</si>
  <si>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</si>
  <si>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</si>
  <si>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</si>
  <si>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</si>
  <si>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</si>
  <si>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</si>
  <si>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</si>
  <si>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</si>
  <si>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</si>
  <si>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</si>
  <si>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</si>
  <si>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</si>
  <si>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</si>
  <si>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</si>
  <si>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</si>
  <si>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</si>
  <si>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</si>
  <si>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</si>
  <si>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</si>
  <si>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</si>
  <si>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</si>
  <si>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</si>
  <si>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</si>
  <si>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</si>
  <si>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</si>
  <si>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</si>
  <si>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</si>
  <si>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</si>
  <si>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</si>
  <si>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</si>
  <si>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</si>
  <si>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</si>
  <si>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</si>
  <si>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</si>
  <si>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</si>
  <si>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</si>
  <si>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</si>
  <si>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</si>
  <si>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</si>
  <si>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</si>
  <si>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</si>
  <si>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</si>
  <si>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</si>
  <si>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</si>
  <si>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</si>
  <si>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</si>
  <si>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</si>
  <si>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</si>
  <si>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</si>
  <si>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</si>
  <si>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</si>
  <si>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</si>
  <si>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</si>
  <si>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</si>
  <si>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</si>
  <si>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</si>
  <si>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</si>
  <si>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</si>
  <si>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</si>
  <si>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</si>
  <si>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</si>
  <si>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</si>
  <si>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</si>
  <si>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</si>
  <si>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</si>
  <si>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</si>
  <si>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</si>
  <si>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</si>
  <si>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</si>
  <si>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</si>
  <si>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</si>
  <si>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</si>
  <si>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</si>
  <si>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</si>
  <si>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</si>
  <si>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</si>
  <si>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</si>
  <si>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</si>
  <si>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</si>
  <si>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</si>
  <si>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</si>
  <si>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</si>
  <si>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</si>
  <si>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</si>
  <si>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</si>
  <si>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</si>
  <si>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</si>
  <si>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</si>
  <si>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</si>
  <si>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</si>
  <si>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</si>
  <si>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</si>
  <si>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</si>
  <si>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</si>
  <si>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</si>
  <si>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</si>
  <si>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</si>
  <si>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</si>
  <si>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</si>
  <si>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</si>
  <si>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</si>
  <si>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</si>
  <si>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</si>
  <si>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</si>
  <si>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</si>
  <si>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</si>
  <si>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</si>
  <si>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</si>
  <si>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</si>
  <si>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</si>
  <si>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</si>
  <si>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</si>
  <si>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</si>
  <si>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</si>
  <si>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</si>
  <si>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</si>
  <si>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</si>
  <si>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</si>
  <si>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</si>
  <si>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</si>
  <si>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</si>
  <si>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</si>
  <si>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</si>
  <si>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</si>
  <si>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</si>
  <si>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</si>
  <si>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</si>
  <si>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</si>
  <si>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</si>
  <si>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</si>
  <si>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</si>
  <si>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</si>
  <si>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</si>
  <si>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</si>
  <si>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</si>
  <si>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</si>
  <si>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</si>
  <si>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</si>
  <si>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</si>
  <si>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</si>
  <si>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</si>
  <si>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</si>
  <si>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</si>
  <si>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</si>
  <si>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</si>
  <si>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</si>
  <si>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</si>
  <si>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</si>
  <si>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</si>
  <si>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</si>
  <si>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</si>
  <si>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</si>
  <si>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</si>
  <si>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</si>
  <si>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</si>
  <si>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</si>
  <si>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</si>
  <si>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</si>
  <si>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</si>
  <si>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</si>
  <si>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</si>
  <si>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</si>
  <si>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</si>
  <si>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</si>
  <si>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</si>
  <si>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</si>
  <si>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</si>
  <si>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</si>
  <si>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</si>
  <si>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</si>
  <si>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</si>
  <si>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</si>
  <si>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</si>
  <si>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</si>
  <si>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</si>
  <si>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</si>
  <si>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</si>
  <si>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</si>
  <si>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</si>
  <si>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</si>
  <si>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</si>
  <si>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</si>
  <si>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</si>
  <si>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</si>
  <si>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</si>
  <si>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</si>
  <si>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</si>
  <si>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</si>
  <si>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</si>
  <si>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</si>
  <si>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</si>
  <si>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</si>
  <si>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</si>
  <si>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</si>
  <si>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</si>
  <si>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</si>
  <si>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</si>
  <si>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</si>
  <si>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</si>
  <si>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</si>
  <si>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</si>
  <si>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</si>
  <si>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</si>
  <si>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</si>
  <si>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</si>
  <si>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</si>
  <si>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</si>
  <si>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</si>
  <si>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</si>
  <si>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</si>
  <si>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</si>
  <si>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</si>
  <si>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</si>
  <si>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</si>
  <si>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</si>
  <si>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</si>
  <si>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</si>
  <si>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</si>
  <si>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</si>
  <si>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</si>
  <si>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</si>
  <si>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</si>
  <si>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</si>
  <si>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</si>
  <si>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</si>
  <si>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</si>
  <si>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</si>
  <si>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</si>
  <si>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</si>
  <si>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</si>
  <si>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</si>
  <si>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</si>
  <si>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</si>
  <si>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</si>
  <si>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</si>
  <si>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</si>
  <si>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</si>
  <si>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</si>
  <si>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</si>
  <si>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</si>
  <si>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</si>
  <si>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</si>
  <si>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</si>
  <si>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</si>
  <si>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</si>
  <si>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</si>
  <si>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</si>
  <si>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</si>
  <si>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</si>
  <si>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</si>
  <si>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</si>
  <si>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</si>
  <si>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</si>
  <si>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</si>
  <si>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</si>
  <si>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</si>
  <si>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</si>
  <si>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</si>
  <si>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</si>
  <si>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</si>
  <si>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</si>
  <si>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</si>
  <si>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</si>
  <si>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</si>
  <si>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</si>
  <si>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</si>
  <si>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</si>
  <si>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</si>
  <si>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</si>
  <si>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</si>
  <si>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</si>
  <si>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</si>
  <si>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</si>
  <si>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</si>
  <si>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</si>
  <si>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</si>
  <si>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</si>
  <si>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</si>
  <si>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</si>
  <si>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</si>
  <si>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</si>
  <si>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</si>
  <si>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</si>
  <si>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</si>
  <si>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</si>
  <si>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</si>
  <si>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</si>
  <si>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</si>
  <si>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</si>
  <si>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</si>
  <si>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</si>
  <si>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</si>
  <si>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</si>
  <si>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</si>
  <si>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</si>
  <si>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</si>
  <si>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</si>
  <si>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</si>
  <si>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</si>
  <si>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</si>
  <si>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</si>
  <si>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</si>
  <si>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</si>
  <si>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</si>
  <si>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</si>
  <si>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</si>
  <si>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</si>
  <si>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</si>
  <si>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</si>
  <si>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</si>
  <si>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</si>
  <si>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</si>
  <si>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</si>
  <si>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</si>
  <si>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</si>
  <si>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</si>
  <si>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</si>
  <si>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</si>
  <si>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</si>
  <si>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</si>
  <si>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</si>
  <si>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</si>
  <si>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</si>
  <si>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</si>
  <si>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</si>
  <si>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</si>
  <si>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</si>
  <si>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</si>
  <si>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</si>
  <si>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</si>
  <si>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</si>
  <si>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</si>
  <si>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</si>
  <si>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</si>
  <si>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</si>
  <si>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</si>
  <si>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</si>
  <si>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</si>
  <si>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</si>
  <si>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</si>
  <si>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</si>
  <si>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</si>
  <si>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</si>
  <si>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</si>
  <si>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</si>
  <si>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</si>
  <si>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</si>
  <si>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</si>
  <si>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</si>
  <si>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</si>
  <si>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</si>
  <si>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</si>
  <si>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</si>
  <si>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</si>
  <si>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</si>
  <si>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</si>
  <si>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</si>
  <si>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</si>
  <si>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</si>
  <si>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</si>
  <si>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</si>
  <si>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</si>
  <si>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</si>
  <si>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</si>
  <si>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</si>
  <si>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</si>
  <si>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</si>
  <si>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</si>
  <si>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</si>
  <si>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</si>
  <si>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</si>
  <si>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</si>
  <si>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</si>
  <si>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</si>
  <si>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</si>
  <si>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</si>
  <si>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</si>
  <si>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</si>
  <si>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</si>
  <si>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</si>
  <si>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</si>
  <si>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</si>
  <si>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</si>
  <si>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</si>
  <si>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</si>
  <si>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</si>
  <si>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</si>
  <si>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</si>
  <si>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</si>
  <si>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</si>
  <si>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</si>
  <si>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</si>
  <si>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</si>
  <si>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</si>
  <si>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</si>
  <si>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</si>
  <si>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</si>
  <si>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</si>
  <si>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</si>
  <si>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</si>
  <si>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</si>
  <si>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</si>
  <si>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</si>
  <si>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</si>
  <si>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</si>
  <si>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</si>
  <si>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</si>
  <si>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</si>
  <si>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</si>
  <si>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</si>
  <si>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</si>
  <si>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</si>
  <si>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</si>
  <si>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</si>
  <si>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</si>
  <si>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</si>
  <si>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</si>
  <si>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</si>
  <si>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</si>
  <si>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</si>
  <si>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</si>
  <si>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</si>
  <si>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</si>
  <si>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</si>
  <si>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</si>
  <si>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</si>
  <si>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</si>
  <si>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</si>
  <si>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</si>
  <si>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</si>
  <si>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</si>
  <si>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</si>
  <si>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</si>
  <si>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</si>
  <si>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</si>
  <si>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</si>
  <si>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</si>
  <si>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</si>
  <si>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</si>
  <si>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</si>
  <si>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</si>
  <si>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</si>
  <si>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</si>
  <si>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</si>
  <si>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</si>
  <si>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</si>
  <si>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</si>
  <si>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</si>
  <si>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</si>
  <si>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</si>
  <si>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</si>
  <si>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</si>
  <si>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</si>
  <si>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</si>
  <si>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</si>
  <si>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</si>
  <si>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</si>
  <si>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</si>
  <si>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</si>
  <si>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</si>
  <si>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</si>
  <si>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</si>
  <si>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</si>
  <si>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</si>
  <si>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</si>
  <si>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</si>
  <si>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</si>
  <si>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</si>
  <si>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</si>
  <si>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</si>
  <si>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</si>
  <si>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</si>
  <si>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</si>
  <si>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</si>
  <si>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</si>
  <si>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</si>
  <si>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</si>
  <si>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</si>
  <si>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</si>
  <si>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</si>
  <si>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</si>
  <si>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</si>
  <si>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</si>
  <si>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</si>
  <si>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</si>
  <si>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</si>
  <si>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</si>
  <si>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</si>
  <si>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</si>
  <si>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</si>
  <si>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</si>
  <si>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</si>
  <si>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</si>
  <si>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</si>
  <si>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</si>
  <si>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</si>
  <si>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</si>
  <si>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</si>
  <si>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</si>
  <si>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</si>
  <si>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</si>
  <si>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</si>
  <si>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</si>
  <si>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</si>
  <si>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</si>
  <si>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</si>
  <si>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</si>
  <si>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</si>
  <si>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</si>
  <si>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</si>
  <si>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</si>
  <si>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</si>
  <si>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</si>
  <si>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</si>
  <si>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</si>
  <si>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</si>
  <si>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</si>
  <si>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</si>
  <si>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</si>
  <si>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</si>
  <si>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</si>
  <si>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</si>
  <si>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</si>
  <si>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</si>
  <si>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</si>
  <si>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</si>
  <si>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</si>
  <si>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</si>
  <si>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</si>
  <si>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</si>
  <si>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</si>
  <si>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</si>
  <si>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</si>
  <si>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</si>
  <si>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</si>
  <si>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</si>
  <si>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</si>
  <si>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</si>
  <si>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</si>
  <si>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</si>
  <si>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</si>
  <si>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</si>
  <si>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</si>
  <si>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</si>
  <si>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</si>
  <si>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</si>
  <si>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</si>
  <si>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</si>
  <si>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</si>
  <si>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</si>
  <si>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</si>
  <si>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</si>
  <si>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</si>
  <si>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</si>
  <si>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</si>
  <si>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</si>
  <si>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</si>
  <si>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</si>
  <si>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</si>
  <si>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</si>
  <si>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</si>
  <si>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</si>
  <si>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</si>
  <si>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</si>
  <si>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</si>
  <si>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</si>
  <si>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</si>
  <si>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</si>
  <si>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</si>
  <si>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</si>
  <si>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</si>
  <si>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</si>
  <si>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</si>
  <si>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</si>
  <si>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</si>
  <si>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</si>
  <si>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</si>
  <si>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</si>
  <si>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</si>
  <si>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</si>
  <si>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</si>
  <si>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</si>
  <si>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</si>
  <si>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</si>
  <si>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</si>
  <si>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</si>
  <si>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</si>
  <si>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</si>
  <si>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</si>
  <si>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</si>
  <si>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</si>
  <si>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</si>
  <si>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</si>
  <si>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</si>
  <si>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</si>
  <si>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</si>
  <si>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</si>
  <si>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</si>
  <si>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</si>
  <si>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</si>
  <si>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</si>
  <si>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</si>
  <si>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</si>
  <si>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</si>
  <si>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</si>
  <si>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</si>
  <si>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</si>
  <si>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</si>
  <si>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</si>
  <si>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</si>
  <si>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</si>
  <si>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</si>
  <si>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</si>
  <si>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</si>
  <si>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</si>
  <si>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</si>
  <si>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</si>
  <si>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</si>
  <si>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</si>
  <si>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</si>
  <si>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</si>
  <si>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</si>
  <si>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</si>
  <si>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</si>
  <si>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</si>
  <si>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</si>
  <si>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</si>
  <si>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</si>
  <si>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</si>
  <si>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</si>
  <si>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</si>
  <si>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</si>
  <si>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</si>
  <si>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</si>
  <si>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</si>
  <si>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</si>
  <si>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</si>
  <si>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</si>
  <si>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</si>
  <si>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</si>
  <si>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</si>
  <si>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</si>
  <si>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</si>
  <si>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</si>
  <si>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</si>
  <si>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</si>
  <si>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</si>
  <si>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</si>
  <si>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</si>
  <si>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</si>
  <si>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</si>
  <si>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</si>
  <si>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</si>
  <si>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</si>
  <si>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</si>
  <si>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8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</si>
</sst>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45707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Среда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idden="1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hidden="1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700</v>
      </c>
      <c r="Y428" s="770">
        <f>IFERROR(IF(X428="",0,CEILING((X428/$H428),1)*$H428),"")</f>
        <v>705</v>
      </c>
      <c r="Z428" s="36">
        <f>IFERROR(IF(Y428=0,"",ROUNDUP(Y428/H428,0)*0.02175),"")</f>
        <v>1.0222499999999999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722.4</v>
      </c>
      <c r="BN428" s="64">
        <f>IFERROR(Y428*I428/H428,"0")</f>
        <v>727.56</v>
      </c>
      <c r="BO428" s="64">
        <f>IFERROR(1/J428*(X428/H428),"0")</f>
        <v>0.9722222222222221</v>
      </c>
      <c r="BP428" s="64">
        <f>IFERROR(1/J428*(Y428/H428),"0")</f>
        <v>0.97916666666666663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46.666666666666664</v>
      </c>
      <c r="Y430" s="771">
        <f>IFERROR(Y428/H428,"0")+IFERROR(Y429/H429,"0")</f>
        <v>47</v>
      </c>
      <c r="Z430" s="771">
        <f>IFERROR(IF(Z428="",0,Z428),"0")+IFERROR(IF(Z429="",0,Z429),"0")</f>
        <v>1.0222499999999999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700</v>
      </c>
      <c r="Y431" s="771">
        <f>IFERROR(SUM(Y428:Y429),"0")</f>
        <v>705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1700</v>
      </c>
      <c r="Y459" s="770">
        <f>IFERROR(IF(X459="",0,CEILING((X459/$H459),1)*$H459),"")</f>
        <v>1701</v>
      </c>
      <c r="Z459" s="36">
        <f>IFERROR(IF(Y459=0,"",ROUNDUP(Y459/H459,0)*0.01898),"")</f>
        <v>3.5872199999999999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1798.0333333333335</v>
      </c>
      <c r="BN459" s="64">
        <f>IFERROR(Y459*I459/H459,"0")</f>
        <v>1799.0909999999999</v>
      </c>
      <c r="BO459" s="64">
        <f>IFERROR(1/J459*(X459/H459),"0")</f>
        <v>2.9513888888888888</v>
      </c>
      <c r="BP459" s="64">
        <f>IFERROR(1/J459*(Y459/H459),"0")</f>
        <v>2.953125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188.88888888888889</v>
      </c>
      <c r="Y464" s="771">
        <f>IFERROR(Y459/H459,"0")+IFERROR(Y460/H460,"0")+IFERROR(Y461/H461,"0")+IFERROR(Y462/H462,"0")+IFERROR(Y463/H463,"0")</f>
        <v>189</v>
      </c>
      <c r="Z464" s="771">
        <f>IFERROR(IF(Z459="",0,Z459),"0")+IFERROR(IF(Z460="",0,Z460),"0")+IFERROR(IF(Z461="",0,Z461),"0")+IFERROR(IF(Z462="",0,Z462),"0")+IFERROR(IF(Z463="",0,Z463),"0")</f>
        <v>3.5872199999999999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1700</v>
      </c>
      <c r="Y465" s="771">
        <f>IFERROR(SUM(Y459:Y463),"0")</f>
        <v>1701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900</v>
      </c>
      <c r="Y542" s="770">
        <f t="shared" si="103"/>
        <v>902.88</v>
      </c>
      <c r="Z542" s="36">
        <f t="shared" si="104"/>
        <v>2.0451600000000001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961.36363636363637</v>
      </c>
      <c r="BN542" s="64">
        <f t="shared" si="106"/>
        <v>964.43999999999994</v>
      </c>
      <c r="BO542" s="64">
        <f t="shared" si="107"/>
        <v>1.638986013986014</v>
      </c>
      <c r="BP542" s="64">
        <f t="shared" si="108"/>
        <v>1.6442307692307694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700</v>
      </c>
      <c r="Y544" s="770">
        <f t="shared" si="103"/>
        <v>702.24</v>
      </c>
      <c r="Z544" s="36">
        <f t="shared" si="104"/>
        <v>1.5906800000000001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747.72727272727275</v>
      </c>
      <c r="BN544" s="64">
        <f t="shared" si="106"/>
        <v>750.11999999999989</v>
      </c>
      <c r="BO544" s="64">
        <f t="shared" si="107"/>
        <v>1.2747668997668997</v>
      </c>
      <c r="BP544" s="64">
        <f t="shared" si="108"/>
        <v>1.278846153846154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303.030303030303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304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3.63584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1600</v>
      </c>
      <c r="Y555" s="771">
        <f>IFERROR(SUM(Y539:Y553),"0")</f>
        <v>1605.12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4011.12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4229.5242424242424</v>
      </c>
      <c r="Y666" s="771">
        <f>IFERROR(SUM(BN22:BN662),"0")</f>
        <v>4241.2109999999993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7</v>
      </c>
      <c r="Y667" s="38">
        <f>ROUNDUP(SUM(BP22:BP662),0)</f>
        <v>7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4404.5242424242424</v>
      </c>
      <c r="Y668" s="771">
        <f>GrossWeightTotalR+PalletQtyTotalR*25</f>
        <v>4416.2109999999993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538.58585858585855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540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8.2453099999999999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1701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1605.12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0,00"/>
        <filter val="1 700,00"/>
        <filter val="188,89"/>
        <filter val="303,03"/>
        <filter val="4 000,00"/>
        <filter val="4 229,52"/>
        <filter val="4 404,52"/>
        <filter val="46,67"/>
        <filter val="538,59"/>
        <filter val="7"/>
        <filter val="700,00"/>
        <filter val="90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2025-02-17T10:08:27Z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