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396709-08AE-40EF-B2C0-5B3555D768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P593" i="1"/>
  <c r="BO593" i="1"/>
  <c r="BN593" i="1"/>
  <c r="BM593" i="1"/>
  <c r="Z593" i="1"/>
  <c r="Z594" i="1" s="1"/>
  <c r="Y593" i="1"/>
  <c r="Y595" i="1" s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N482" i="1"/>
  <c r="BM482" i="1"/>
  <c r="Z482" i="1"/>
  <c r="Y482" i="1"/>
  <c r="BP482" i="1" s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BP477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Z460" i="1" s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BP454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Z398" i="1" s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P385" i="1" s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BO234" i="1"/>
  <c r="BM234" i="1"/>
  <c r="Y234" i="1"/>
  <c r="BP234" i="1" s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P158" i="1"/>
  <c r="BO157" i="1"/>
  <c r="BM157" i="1"/>
  <c r="Y157" i="1"/>
  <c r="P157" i="1"/>
  <c r="BO156" i="1"/>
  <c r="BM156" i="1"/>
  <c r="Y156" i="1"/>
  <c r="Y160" i="1" s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X121" i="1"/>
  <c r="X120" i="1"/>
  <c r="BO119" i="1"/>
  <c r="BM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BP58" i="1" s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X669" i="1" s="1"/>
  <c r="BO22" i="1"/>
  <c r="BM22" i="1"/>
  <c r="X666" i="1" s="1"/>
  <c r="Y22" i="1"/>
  <c r="P22" i="1"/>
  <c r="H10" i="1"/>
  <c r="A9" i="1"/>
  <c r="A10" i="1" s="1"/>
  <c r="D7" i="1"/>
  <c r="Q6" i="1"/>
  <c r="P2" i="1"/>
  <c r="BP275" i="1" l="1"/>
  <c r="BN275" i="1"/>
  <c r="Z275" i="1"/>
  <c r="BP330" i="1"/>
  <c r="BN330" i="1"/>
  <c r="Z330" i="1"/>
  <c r="BP369" i="1"/>
  <c r="BN369" i="1"/>
  <c r="Z369" i="1"/>
  <c r="BP384" i="1"/>
  <c r="BN384" i="1"/>
  <c r="Z384" i="1"/>
  <c r="BP390" i="1"/>
  <c r="BN390" i="1"/>
  <c r="Z390" i="1"/>
  <c r="BP422" i="1"/>
  <c r="BN422" i="1"/>
  <c r="Z422" i="1"/>
  <c r="BP461" i="1"/>
  <c r="BN461" i="1"/>
  <c r="Z461" i="1"/>
  <c r="BP544" i="1"/>
  <c r="BN544" i="1"/>
  <c r="Z544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B675" i="1"/>
  <c r="X667" i="1"/>
  <c r="X665" i="1"/>
  <c r="Y33" i="1"/>
  <c r="Z32" i="1"/>
  <c r="BN32" i="1"/>
  <c r="Z52" i="1"/>
  <c r="BN52" i="1"/>
  <c r="Z63" i="1"/>
  <c r="BN63" i="1"/>
  <c r="Z76" i="1"/>
  <c r="BN76" i="1"/>
  <c r="Z88" i="1"/>
  <c r="BN88" i="1"/>
  <c r="Z101" i="1"/>
  <c r="BN101" i="1"/>
  <c r="Z109" i="1"/>
  <c r="BN109" i="1"/>
  <c r="Z110" i="1"/>
  <c r="BN110" i="1"/>
  <c r="Z123" i="1"/>
  <c r="BN123" i="1"/>
  <c r="Z135" i="1"/>
  <c r="BN135" i="1"/>
  <c r="Z176" i="1"/>
  <c r="BN176" i="1"/>
  <c r="Z192" i="1"/>
  <c r="BN192" i="1"/>
  <c r="Z211" i="1"/>
  <c r="BN211" i="1"/>
  <c r="Z221" i="1"/>
  <c r="BN221" i="1"/>
  <c r="Z229" i="1"/>
  <c r="BN229" i="1"/>
  <c r="Z238" i="1"/>
  <c r="BN238" i="1"/>
  <c r="BP245" i="1"/>
  <c r="BN245" i="1"/>
  <c r="L675" i="1"/>
  <c r="BP258" i="1"/>
  <c r="BN258" i="1"/>
  <c r="Z258" i="1"/>
  <c r="BP298" i="1"/>
  <c r="BN298" i="1"/>
  <c r="Z298" i="1"/>
  <c r="Y363" i="1"/>
  <c r="BP357" i="1"/>
  <c r="BN357" i="1"/>
  <c r="Z357" i="1"/>
  <c r="BP383" i="1"/>
  <c r="BN383" i="1"/>
  <c r="Z383" i="1"/>
  <c r="BP389" i="1"/>
  <c r="BN389" i="1"/>
  <c r="Z389" i="1"/>
  <c r="BP408" i="1"/>
  <c r="BN408" i="1"/>
  <c r="Z408" i="1"/>
  <c r="BP446" i="1"/>
  <c r="BN446" i="1"/>
  <c r="Z446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57" i="1"/>
  <c r="BN557" i="1"/>
  <c r="Z557" i="1"/>
  <c r="BP621" i="1"/>
  <c r="BN621" i="1"/>
  <c r="Z621" i="1"/>
  <c r="BP623" i="1"/>
  <c r="BN623" i="1"/>
  <c r="Z623" i="1"/>
  <c r="BP625" i="1"/>
  <c r="BN625" i="1"/>
  <c r="Z625" i="1"/>
  <c r="Y379" i="1"/>
  <c r="Y465" i="1"/>
  <c r="X668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2" i="1"/>
  <c r="BN42" i="1"/>
  <c r="Z46" i="1"/>
  <c r="BN46" i="1"/>
  <c r="Z57" i="1"/>
  <c r="BN57" i="1"/>
  <c r="Z61" i="1"/>
  <c r="BN61" i="1"/>
  <c r="Z67" i="1"/>
  <c r="BN67" i="1"/>
  <c r="Z74" i="1"/>
  <c r="BN74" i="1"/>
  <c r="BP74" i="1"/>
  <c r="Z78" i="1"/>
  <c r="BN78" i="1"/>
  <c r="Z86" i="1"/>
  <c r="BN86" i="1"/>
  <c r="Z92" i="1"/>
  <c r="BN92" i="1"/>
  <c r="Y95" i="1"/>
  <c r="Z99" i="1"/>
  <c r="BN99" i="1"/>
  <c r="BP99" i="1"/>
  <c r="Z107" i="1"/>
  <c r="BN107" i="1"/>
  <c r="Z115" i="1"/>
  <c r="BN115" i="1"/>
  <c r="BP125" i="1"/>
  <c r="BN125" i="1"/>
  <c r="Z125" i="1"/>
  <c r="BP129" i="1"/>
  <c r="BN129" i="1"/>
  <c r="Z129" i="1"/>
  <c r="Y141" i="1"/>
  <c r="BP139" i="1"/>
  <c r="BN139" i="1"/>
  <c r="Z139" i="1"/>
  <c r="BP157" i="1"/>
  <c r="BN157" i="1"/>
  <c r="Z157" i="1"/>
  <c r="Y183" i="1"/>
  <c r="BP182" i="1"/>
  <c r="BN182" i="1"/>
  <c r="Z182" i="1"/>
  <c r="Z183" i="1" s="1"/>
  <c r="Y194" i="1"/>
  <c r="BP186" i="1"/>
  <c r="BN186" i="1"/>
  <c r="Z186" i="1"/>
  <c r="BP199" i="1"/>
  <c r="BN199" i="1"/>
  <c r="Z199" i="1"/>
  <c r="BP213" i="1"/>
  <c r="BN213" i="1"/>
  <c r="Z213" i="1"/>
  <c r="BP223" i="1"/>
  <c r="BN223" i="1"/>
  <c r="Z223" i="1"/>
  <c r="Y240" i="1"/>
  <c r="BP233" i="1"/>
  <c r="BN233" i="1"/>
  <c r="Z233" i="1"/>
  <c r="BP243" i="1"/>
  <c r="BN243" i="1"/>
  <c r="Z243" i="1"/>
  <c r="Y102" i="1"/>
  <c r="BP119" i="1"/>
  <c r="BN119" i="1"/>
  <c r="Z119" i="1"/>
  <c r="BP133" i="1"/>
  <c r="BN133" i="1"/>
  <c r="Z133" i="1"/>
  <c r="BP152" i="1"/>
  <c r="BN152" i="1"/>
  <c r="Z152" i="1"/>
  <c r="BP170" i="1"/>
  <c r="BN170" i="1"/>
  <c r="Z170" i="1"/>
  <c r="BP190" i="1"/>
  <c r="BN190" i="1"/>
  <c r="Z190" i="1"/>
  <c r="BP209" i="1"/>
  <c r="BN209" i="1"/>
  <c r="Z209" i="1"/>
  <c r="Y231" i="1"/>
  <c r="BP219" i="1"/>
  <c r="BN219" i="1"/>
  <c r="Z219" i="1"/>
  <c r="BP227" i="1"/>
  <c r="BN227" i="1"/>
  <c r="Z227" i="1"/>
  <c r="BP236" i="1"/>
  <c r="BN236" i="1"/>
  <c r="Z236" i="1"/>
  <c r="BP247" i="1"/>
  <c r="BN247" i="1"/>
  <c r="Z247" i="1"/>
  <c r="BP487" i="1"/>
  <c r="BN487" i="1"/>
  <c r="Z487" i="1"/>
  <c r="BP499" i="1"/>
  <c r="BN499" i="1"/>
  <c r="Z499" i="1"/>
  <c r="BP514" i="1"/>
  <c r="BN514" i="1"/>
  <c r="Z514" i="1"/>
  <c r="BP542" i="1"/>
  <c r="BN542" i="1"/>
  <c r="Z542" i="1"/>
  <c r="BP549" i="1"/>
  <c r="BN549" i="1"/>
  <c r="Z549" i="1"/>
  <c r="BP564" i="1"/>
  <c r="BN564" i="1"/>
  <c r="Z564" i="1"/>
  <c r="BP568" i="1"/>
  <c r="BN568" i="1"/>
  <c r="Z568" i="1"/>
  <c r="BP574" i="1"/>
  <c r="BN574" i="1"/>
  <c r="Z574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27" i="1"/>
  <c r="Y126" i="1"/>
  <c r="Y149" i="1"/>
  <c r="Y195" i="1"/>
  <c r="Y205" i="1"/>
  <c r="Z256" i="1"/>
  <c r="BN256" i="1"/>
  <c r="Z260" i="1"/>
  <c r="BN260" i="1"/>
  <c r="Z273" i="1"/>
  <c r="BN273" i="1"/>
  <c r="Z277" i="1"/>
  <c r="BN277" i="1"/>
  <c r="Z291" i="1"/>
  <c r="BN291" i="1"/>
  <c r="Q675" i="1"/>
  <c r="Z300" i="1"/>
  <c r="BN300" i="1"/>
  <c r="Z307" i="1"/>
  <c r="Z308" i="1" s="1"/>
  <c r="BN307" i="1"/>
  <c r="BP307" i="1"/>
  <c r="Z311" i="1"/>
  <c r="Z312" i="1" s="1"/>
  <c r="BN311" i="1"/>
  <c r="BP311" i="1"/>
  <c r="Y312" i="1"/>
  <c r="Z315" i="1"/>
  <c r="BN315" i="1"/>
  <c r="BP315" i="1"/>
  <c r="Z335" i="1"/>
  <c r="BN335" i="1"/>
  <c r="Z345" i="1"/>
  <c r="Z346" i="1" s="1"/>
  <c r="BN345" i="1"/>
  <c r="BP345" i="1"/>
  <c r="Y346" i="1"/>
  <c r="Z350" i="1"/>
  <c r="Z351" i="1" s="1"/>
  <c r="BN350" i="1"/>
  <c r="BP350" i="1"/>
  <c r="Y351" i="1"/>
  <c r="Z355" i="1"/>
  <c r="BN355" i="1"/>
  <c r="BP355" i="1"/>
  <c r="Z359" i="1"/>
  <c r="BN359" i="1"/>
  <c r="Z367" i="1"/>
  <c r="BN367" i="1"/>
  <c r="Z373" i="1"/>
  <c r="BN373" i="1"/>
  <c r="BP373" i="1"/>
  <c r="Z377" i="1"/>
  <c r="BN377" i="1"/>
  <c r="Y386" i="1"/>
  <c r="Y394" i="1"/>
  <c r="Z392" i="1"/>
  <c r="BN392" i="1"/>
  <c r="Z416" i="1"/>
  <c r="BN416" i="1"/>
  <c r="Z420" i="1"/>
  <c r="BN420" i="1"/>
  <c r="Z424" i="1"/>
  <c r="BN424" i="1"/>
  <c r="Z444" i="1"/>
  <c r="BN444" i="1"/>
  <c r="Z448" i="1"/>
  <c r="BN448" i="1"/>
  <c r="Z454" i="1"/>
  <c r="BN454" i="1"/>
  <c r="Z459" i="1"/>
  <c r="BN459" i="1"/>
  <c r="BP459" i="1"/>
  <c r="Z463" i="1"/>
  <c r="BN463" i="1"/>
  <c r="Y464" i="1"/>
  <c r="Z477" i="1"/>
  <c r="BN477" i="1"/>
  <c r="Z478" i="1"/>
  <c r="BN478" i="1"/>
  <c r="Z479" i="1"/>
  <c r="BN479" i="1"/>
  <c r="BP490" i="1"/>
  <c r="BN490" i="1"/>
  <c r="Z490" i="1"/>
  <c r="BP513" i="1"/>
  <c r="BN513" i="1"/>
  <c r="Z513" i="1"/>
  <c r="AB675" i="1"/>
  <c r="BP521" i="1"/>
  <c r="BN521" i="1"/>
  <c r="Z521" i="1"/>
  <c r="BP546" i="1"/>
  <c r="BN546" i="1"/>
  <c r="Z546" i="1"/>
  <c r="Y577" i="1"/>
  <c r="BP563" i="1"/>
  <c r="BN563" i="1"/>
  <c r="Z563" i="1"/>
  <c r="BP567" i="1"/>
  <c r="BN567" i="1"/>
  <c r="Z567" i="1"/>
  <c r="BP571" i="1"/>
  <c r="BN571" i="1"/>
  <c r="Z571" i="1"/>
  <c r="BP581" i="1"/>
  <c r="BN581" i="1"/>
  <c r="Z581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F9" i="1"/>
  <c r="J9" i="1"/>
  <c r="F10" i="1"/>
  <c r="Z22" i="1"/>
  <c r="Z23" i="1" s="1"/>
  <c r="BN22" i="1"/>
  <c r="BP22" i="1"/>
  <c r="Y23" i="1"/>
  <c r="Z26" i="1"/>
  <c r="BN26" i="1"/>
  <c r="BP26" i="1"/>
  <c r="Z31" i="1"/>
  <c r="BN31" i="1"/>
  <c r="Y34" i="1"/>
  <c r="C675" i="1"/>
  <c r="Z43" i="1"/>
  <c r="BN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BN58" i="1"/>
  <c r="Z60" i="1"/>
  <c r="BN60" i="1"/>
  <c r="Z62" i="1"/>
  <c r="BN62" i="1"/>
  <c r="Y65" i="1"/>
  <c r="Y72" i="1"/>
  <c r="Z68" i="1"/>
  <c r="Z71" i="1" s="1"/>
  <c r="BN68" i="1"/>
  <c r="Z70" i="1"/>
  <c r="BN70" i="1"/>
  <c r="Y71" i="1"/>
  <c r="BP75" i="1"/>
  <c r="BN75" i="1"/>
  <c r="Z75" i="1"/>
  <c r="BP79" i="1"/>
  <c r="BN79" i="1"/>
  <c r="Z79" i="1"/>
  <c r="Y81" i="1"/>
  <c r="Y90" i="1"/>
  <c r="BP83" i="1"/>
  <c r="BN83" i="1"/>
  <c r="Z83" i="1"/>
  <c r="BP87" i="1"/>
  <c r="BN87" i="1"/>
  <c r="Z87" i="1"/>
  <c r="Y96" i="1"/>
  <c r="BP100" i="1"/>
  <c r="BN100" i="1"/>
  <c r="Z100" i="1"/>
  <c r="Z102" i="1" s="1"/>
  <c r="Y112" i="1"/>
  <c r="BP108" i="1"/>
  <c r="BN108" i="1"/>
  <c r="Z108" i="1"/>
  <c r="BP118" i="1"/>
  <c r="BN118" i="1"/>
  <c r="Z118" i="1"/>
  <c r="BP130" i="1"/>
  <c r="BN130" i="1"/>
  <c r="Z130" i="1"/>
  <c r="BP134" i="1"/>
  <c r="BN134" i="1"/>
  <c r="Z134" i="1"/>
  <c r="BP147" i="1"/>
  <c r="BN147" i="1"/>
  <c r="Z147" i="1"/>
  <c r="Y154" i="1"/>
  <c r="BP151" i="1"/>
  <c r="BN151" i="1"/>
  <c r="Z151" i="1"/>
  <c r="Z153" i="1" s="1"/>
  <c r="BP158" i="1"/>
  <c r="BN158" i="1"/>
  <c r="Z158" i="1"/>
  <c r="H675" i="1"/>
  <c r="Y164" i="1"/>
  <c r="BP163" i="1"/>
  <c r="BN163" i="1"/>
  <c r="Z163" i="1"/>
  <c r="Z164" i="1" s="1"/>
  <c r="Y165" i="1"/>
  <c r="Y172" i="1"/>
  <c r="BP167" i="1"/>
  <c r="BN167" i="1"/>
  <c r="Z167" i="1"/>
  <c r="BP171" i="1"/>
  <c r="BN171" i="1"/>
  <c r="Z171" i="1"/>
  <c r="Y173" i="1"/>
  <c r="Y178" i="1"/>
  <c r="BP175" i="1"/>
  <c r="BN175" i="1"/>
  <c r="Z175" i="1"/>
  <c r="Z177" i="1" s="1"/>
  <c r="BP189" i="1"/>
  <c r="BN189" i="1"/>
  <c r="Z189" i="1"/>
  <c r="BP193" i="1"/>
  <c r="BN193" i="1"/>
  <c r="Z193" i="1"/>
  <c r="J675" i="1"/>
  <c r="Y201" i="1"/>
  <c r="BP198" i="1"/>
  <c r="BN198" i="1"/>
  <c r="Z198" i="1"/>
  <c r="Z200" i="1" s="1"/>
  <c r="H9" i="1"/>
  <c r="Y24" i="1"/>
  <c r="Y49" i="1"/>
  <c r="Y64" i="1"/>
  <c r="BP77" i="1"/>
  <c r="BN77" i="1"/>
  <c r="Z77" i="1"/>
  <c r="BP85" i="1"/>
  <c r="BN85" i="1"/>
  <c r="Z85" i="1"/>
  <c r="Y89" i="1"/>
  <c r="BP93" i="1"/>
  <c r="BN93" i="1"/>
  <c r="Z93" i="1"/>
  <c r="BP106" i="1"/>
  <c r="BN106" i="1"/>
  <c r="Z106" i="1"/>
  <c r="Z111" i="1" s="1"/>
  <c r="Y111" i="1"/>
  <c r="BP116" i="1"/>
  <c r="BN116" i="1"/>
  <c r="Z116" i="1"/>
  <c r="Z120" i="1" s="1"/>
  <c r="Y120" i="1"/>
  <c r="Z126" i="1"/>
  <c r="BP124" i="1"/>
  <c r="BN124" i="1"/>
  <c r="Z124" i="1"/>
  <c r="Y137" i="1"/>
  <c r="BP132" i="1"/>
  <c r="BN132" i="1"/>
  <c r="Z132" i="1"/>
  <c r="Y136" i="1"/>
  <c r="BP140" i="1"/>
  <c r="BN140" i="1"/>
  <c r="Z140" i="1"/>
  <c r="Z141" i="1" s="1"/>
  <c r="Y142" i="1"/>
  <c r="G675" i="1"/>
  <c r="Y148" i="1"/>
  <c r="BP145" i="1"/>
  <c r="BN145" i="1"/>
  <c r="Z145" i="1"/>
  <c r="Y153" i="1"/>
  <c r="Y159" i="1"/>
  <c r="BP156" i="1"/>
  <c r="BN156" i="1"/>
  <c r="Z156" i="1"/>
  <c r="Z159" i="1" s="1"/>
  <c r="BP169" i="1"/>
  <c r="BN169" i="1"/>
  <c r="Z169" i="1"/>
  <c r="Y177" i="1"/>
  <c r="BP187" i="1"/>
  <c r="BN187" i="1"/>
  <c r="Z187" i="1"/>
  <c r="BP191" i="1"/>
  <c r="BN191" i="1"/>
  <c r="Z191" i="1"/>
  <c r="Y200" i="1"/>
  <c r="Y206" i="1"/>
  <c r="Y216" i="1"/>
  <c r="Y230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64" i="1"/>
  <c r="Y370" i="1"/>
  <c r="Y380" i="1"/>
  <c r="Y387" i="1"/>
  <c r="Y393" i="1"/>
  <c r="Y400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Y439" i="1"/>
  <c r="BP438" i="1"/>
  <c r="BN438" i="1"/>
  <c r="Z438" i="1"/>
  <c r="Z439" i="1" s="1"/>
  <c r="Y440" i="1"/>
  <c r="Y675" i="1"/>
  <c r="Y452" i="1"/>
  <c r="BP443" i="1"/>
  <c r="BN443" i="1"/>
  <c r="Z443" i="1"/>
  <c r="BP447" i="1"/>
  <c r="BN447" i="1"/>
  <c r="Z447" i="1"/>
  <c r="Y451" i="1"/>
  <c r="BP455" i="1"/>
  <c r="BN455" i="1"/>
  <c r="Z455" i="1"/>
  <c r="Z456" i="1" s="1"/>
  <c r="Y457" i="1"/>
  <c r="Y468" i="1"/>
  <c r="BP467" i="1"/>
  <c r="BN467" i="1"/>
  <c r="Z467" i="1"/>
  <c r="Z468" i="1" s="1"/>
  <c r="Y469" i="1"/>
  <c r="Y474" i="1"/>
  <c r="BP473" i="1"/>
  <c r="BN473" i="1"/>
  <c r="Z473" i="1"/>
  <c r="Z474" i="1" s="1"/>
  <c r="Z675" i="1"/>
  <c r="Y475" i="1"/>
  <c r="BP480" i="1"/>
  <c r="BN480" i="1"/>
  <c r="Z480" i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Y500" i="1"/>
  <c r="BP523" i="1"/>
  <c r="BN523" i="1"/>
  <c r="Z523" i="1"/>
  <c r="BP541" i="1"/>
  <c r="BN541" i="1"/>
  <c r="Z541" i="1"/>
  <c r="BP545" i="1"/>
  <c r="BN545" i="1"/>
  <c r="Z545" i="1"/>
  <c r="BP548" i="1"/>
  <c r="BN548" i="1"/>
  <c r="Z548" i="1"/>
  <c r="BP551" i="1"/>
  <c r="BN551" i="1"/>
  <c r="Z551" i="1"/>
  <c r="BP553" i="1"/>
  <c r="BN553" i="1"/>
  <c r="Z553" i="1"/>
  <c r="Y555" i="1"/>
  <c r="BP558" i="1"/>
  <c r="BN558" i="1"/>
  <c r="Z558" i="1"/>
  <c r="Y561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Y578" i="1"/>
  <c r="Y583" i="1"/>
  <c r="BP580" i="1"/>
  <c r="BN580" i="1"/>
  <c r="Z580" i="1"/>
  <c r="Y584" i="1"/>
  <c r="BP587" i="1"/>
  <c r="BN587" i="1"/>
  <c r="Z587" i="1"/>
  <c r="Y589" i="1"/>
  <c r="Y598" i="1"/>
  <c r="BP597" i="1"/>
  <c r="BN597" i="1"/>
  <c r="Z597" i="1"/>
  <c r="Z598" i="1" s="1"/>
  <c r="Y599" i="1"/>
  <c r="Y617" i="1"/>
  <c r="BP613" i="1"/>
  <c r="BN613" i="1"/>
  <c r="Z613" i="1"/>
  <c r="AF675" i="1"/>
  <c r="Y618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Y639" i="1"/>
  <c r="AG675" i="1"/>
  <c r="Y651" i="1"/>
  <c r="BP649" i="1"/>
  <c r="BN649" i="1"/>
  <c r="Z649" i="1"/>
  <c r="Y652" i="1"/>
  <c r="E675" i="1"/>
  <c r="V675" i="1"/>
  <c r="F675" i="1"/>
  <c r="Y121" i="1"/>
  <c r="I675" i="1"/>
  <c r="Y184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0" i="1"/>
  <c r="BN220" i="1"/>
  <c r="Z222" i="1"/>
  <c r="BN222" i="1"/>
  <c r="Z224" i="1"/>
  <c r="BN224" i="1"/>
  <c r="Z226" i="1"/>
  <c r="BN226" i="1"/>
  <c r="Z228" i="1"/>
  <c r="BN228" i="1"/>
  <c r="Z234" i="1"/>
  <c r="BN234" i="1"/>
  <c r="Z235" i="1"/>
  <c r="BN235" i="1"/>
  <c r="Z237" i="1"/>
  <c r="BN237" i="1"/>
  <c r="K675" i="1"/>
  <c r="Z244" i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Z356" i="1"/>
  <c r="BN356" i="1"/>
  <c r="Z358" i="1"/>
  <c r="BN358" i="1"/>
  <c r="Z360" i="1"/>
  <c r="BN360" i="1"/>
  <c r="Z362" i="1"/>
  <c r="BN362" i="1"/>
  <c r="Z366" i="1"/>
  <c r="BN366" i="1"/>
  <c r="BP366" i="1"/>
  <c r="Z368" i="1"/>
  <c r="BN368" i="1"/>
  <c r="Z374" i="1"/>
  <c r="BN374" i="1"/>
  <c r="Z376" i="1"/>
  <c r="BN376" i="1"/>
  <c r="Z378" i="1"/>
  <c r="BN378" i="1"/>
  <c r="Z382" i="1"/>
  <c r="BN382" i="1"/>
  <c r="BP382" i="1"/>
  <c r="Z385" i="1"/>
  <c r="BN385" i="1"/>
  <c r="Z391" i="1"/>
  <c r="BN391" i="1"/>
  <c r="Y399" i="1"/>
  <c r="Z397" i="1"/>
  <c r="Z399" i="1" s="1"/>
  <c r="BN397" i="1"/>
  <c r="BP398" i="1"/>
  <c r="BN398" i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Y430" i="1"/>
  <c r="BP445" i="1"/>
  <c r="BN445" i="1"/>
  <c r="Z445" i="1"/>
  <c r="BP449" i="1"/>
  <c r="BN449" i="1"/>
  <c r="Z449" i="1"/>
  <c r="Y456" i="1"/>
  <c r="BP515" i="1"/>
  <c r="BN515" i="1"/>
  <c r="Z515" i="1"/>
  <c r="AD675" i="1"/>
  <c r="BP460" i="1"/>
  <c r="BN460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8" i="1"/>
  <c r="BP512" i="1"/>
  <c r="BN512" i="1"/>
  <c r="Z512" i="1"/>
  <c r="Y517" i="1"/>
  <c r="BP522" i="1"/>
  <c r="BN522" i="1"/>
  <c r="Z522" i="1"/>
  <c r="BP524" i="1"/>
  <c r="BN524" i="1"/>
  <c r="Z524" i="1"/>
  <c r="Y526" i="1"/>
  <c r="AC675" i="1"/>
  <c r="Y530" i="1"/>
  <c r="BP529" i="1"/>
  <c r="BN529" i="1"/>
  <c r="Z529" i="1"/>
  <c r="Z530" i="1" s="1"/>
  <c r="Y531" i="1"/>
  <c r="Y534" i="1"/>
  <c r="BP533" i="1"/>
  <c r="BN533" i="1"/>
  <c r="Z533" i="1"/>
  <c r="Z534" i="1" s="1"/>
  <c r="Y535" i="1"/>
  <c r="Y554" i="1"/>
  <c r="BP539" i="1"/>
  <c r="BN539" i="1"/>
  <c r="Z539" i="1"/>
  <c r="BP543" i="1"/>
  <c r="BN543" i="1"/>
  <c r="Z543" i="1"/>
  <c r="BP547" i="1"/>
  <c r="BN547" i="1"/>
  <c r="Z547" i="1"/>
  <c r="BP550" i="1"/>
  <c r="BN550" i="1"/>
  <c r="Z550" i="1"/>
  <c r="BP552" i="1"/>
  <c r="BN552" i="1"/>
  <c r="Z552" i="1"/>
  <c r="Y560" i="1"/>
  <c r="BP559" i="1"/>
  <c r="BN559" i="1"/>
  <c r="Z559" i="1"/>
  <c r="BP565" i="1"/>
  <c r="BN565" i="1"/>
  <c r="Z565" i="1"/>
  <c r="BP569" i="1"/>
  <c r="BN569" i="1"/>
  <c r="Z569" i="1"/>
  <c r="BP572" i="1"/>
  <c r="BN572" i="1"/>
  <c r="Z572" i="1"/>
  <c r="BP575" i="1"/>
  <c r="BN575" i="1"/>
  <c r="Z575" i="1"/>
  <c r="BP582" i="1"/>
  <c r="BN582" i="1"/>
  <c r="Z582" i="1"/>
  <c r="Y588" i="1"/>
  <c r="BP586" i="1"/>
  <c r="BN586" i="1"/>
  <c r="Z586" i="1"/>
  <c r="AA675" i="1"/>
  <c r="Y510" i="1"/>
  <c r="Y525" i="1"/>
  <c r="AE675" i="1"/>
  <c r="Y594" i="1"/>
  <c r="BP614" i="1"/>
  <c r="BN614" i="1"/>
  <c r="Z614" i="1"/>
  <c r="BP616" i="1"/>
  <c r="BN616" i="1"/>
  <c r="Z616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9" i="1"/>
  <c r="BP658" i="1"/>
  <c r="BN658" i="1"/>
  <c r="Z658" i="1"/>
  <c r="Z659" i="1" s="1"/>
  <c r="Y660" i="1"/>
  <c r="Z588" i="1" l="1"/>
  <c r="Z525" i="1"/>
  <c r="Z464" i="1"/>
  <c r="Z393" i="1"/>
  <c r="Z370" i="1"/>
  <c r="Z303" i="1"/>
  <c r="Z293" i="1"/>
  <c r="Z281" i="1"/>
  <c r="Z216" i="1"/>
  <c r="Z500" i="1"/>
  <c r="Z148" i="1"/>
  <c r="Z136" i="1"/>
  <c r="Z95" i="1"/>
  <c r="Z33" i="1"/>
  <c r="Z670" i="1" s="1"/>
  <c r="Z627" i="1"/>
  <c r="Z363" i="1"/>
  <c r="Z251" i="1"/>
  <c r="Z495" i="1"/>
  <c r="Z194" i="1"/>
  <c r="Z80" i="1"/>
  <c r="Z379" i="1"/>
  <c r="Z239" i="1"/>
  <c r="Z230" i="1"/>
  <c r="Z560" i="1"/>
  <c r="Z64" i="1"/>
  <c r="Z48" i="1"/>
  <c r="Z645" i="1"/>
  <c r="Z610" i="1"/>
  <c r="Z638" i="1"/>
  <c r="Z577" i="1"/>
  <c r="Z517" i="1"/>
  <c r="Z425" i="1"/>
  <c r="Z386" i="1"/>
  <c r="Z264" i="1"/>
  <c r="Z617" i="1"/>
  <c r="Z583" i="1"/>
  <c r="Z410" i="1"/>
  <c r="Y669" i="1"/>
  <c r="Y666" i="1"/>
  <c r="Z554" i="1"/>
  <c r="Z651" i="1"/>
  <c r="Z451" i="1"/>
  <c r="Y665" i="1"/>
  <c r="Z172" i="1"/>
  <c r="Z89" i="1"/>
  <c r="Y667" i="1"/>
  <c r="Y668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<sst xmlns="http://schemas.openxmlformats.org/spreadsheetml/2006/main" count="3133" uniqueCount="1103">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</sst>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45712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150</v>
      </c>
      <c r="Y58" s="770">
        <f t="shared" si="11"/>
        <v>151.20000000000002</v>
      </c>
      <c r="Z58" s="36">
        <f>IFERROR(IF(Y58=0,"",ROUNDUP(Y58/H58,0)*0.01898),"")</f>
        <v>0.26572000000000001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156.04166666666666</v>
      </c>
      <c r="BN58" s="64">
        <f t="shared" si="13"/>
        <v>157.29000000000002</v>
      </c>
      <c r="BO58" s="64">
        <f t="shared" si="14"/>
        <v>0.21701388888888887</v>
      </c>
      <c r="BP58" s="64">
        <f t="shared" si="15"/>
        <v>0.21875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22.5</v>
      </c>
      <c r="Y63" s="770">
        <f t="shared" si="11"/>
        <v>22.5</v>
      </c>
      <c r="Z63" s="36">
        <f>IFERROR(IF(Y63=0,"",ROUNDUP(Y63/H63,0)*0.00902),"")</f>
        <v>4.5100000000000001E-2</v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23.549999999999997</v>
      </c>
      <c r="BN63" s="64">
        <f t="shared" si="13"/>
        <v>23.549999999999997</v>
      </c>
      <c r="BO63" s="64">
        <f t="shared" si="14"/>
        <v>3.787878787878788E-2</v>
      </c>
      <c r="BP63" s="64">
        <f t="shared" si="15"/>
        <v>3.787878787878788E-2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18.888888888888886</v>
      </c>
      <c r="Y64" s="771">
        <f>IFERROR(Y57/H57,"0")+IFERROR(Y58/H58,"0")+IFERROR(Y59/H59,"0")+IFERROR(Y60/H60,"0")+IFERROR(Y61/H61,"0")+IFERROR(Y62/H62,"0")+IFERROR(Y63/H63,"0")</f>
        <v>19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0.31081999999999999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172.5</v>
      </c>
      <c r="Y65" s="771">
        <f>IFERROR(SUM(Y57:Y63),"0")</f>
        <v>173.70000000000002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80</v>
      </c>
      <c r="Y67" s="770">
        <f>IFERROR(IF(X67="",0,CEILING((X67/$H67),1)*$H67),"")</f>
        <v>86.4</v>
      </c>
      <c r="Z67" s="36">
        <f>IFERROR(IF(Y67=0,"",ROUNDUP(Y67/H67,0)*0.01898),"")</f>
        <v>0.15184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83.222222222222214</v>
      </c>
      <c r="BN67" s="64">
        <f>IFERROR(Y67*I67/H67,"0")</f>
        <v>89.88</v>
      </c>
      <c r="BO67" s="64">
        <f>IFERROR(1/J67*(X67/H67),"0")</f>
        <v>0.11574074074074073</v>
      </c>
      <c r="BP67" s="64">
        <f>IFERROR(1/J67*(Y67/H67),"0")</f>
        <v>0.125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7.4074074074074066</v>
      </c>
      <c r="Y71" s="771">
        <f>IFERROR(Y67/H67,"0")+IFERROR(Y68/H68,"0")+IFERROR(Y69/H69,"0")+IFERROR(Y70/H70,"0")</f>
        <v>8</v>
      </c>
      <c r="Z71" s="771">
        <f>IFERROR(IF(Z67="",0,Z67),"0")+IFERROR(IF(Z68="",0,Z68),"0")+IFERROR(IF(Z69="",0,Z69),"0")+IFERROR(IF(Z70="",0,Z70),"0")</f>
        <v>0.15184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80</v>
      </c>
      <c r="Y72" s="771">
        <f>IFERROR(SUM(Y67:Y70),"0")</f>
        <v>86.4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hidden="1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idden="1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hidden="1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hidden="1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250</v>
      </c>
      <c r="Y382" s="770">
        <f>IFERROR(IF(X382="",0,CEILING((X382/$H382),1)*$H382),"")</f>
        <v>252</v>
      </c>
      <c r="Z382" s="36">
        <f>IFERROR(IF(Y382=0,"",ROUNDUP(Y382/H382,0)*0.01898),"")</f>
        <v>0.56940000000000002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265.44642857142856</v>
      </c>
      <c r="BN382" s="64">
        <f>IFERROR(Y382*I382/H382,"0")</f>
        <v>267.57</v>
      </c>
      <c r="BO382" s="64">
        <f>IFERROR(1/J382*(X382/H382),"0")</f>
        <v>0.46502976190476186</v>
      </c>
      <c r="BP382" s="64">
        <f>IFERROR(1/J382*(Y382/H382),"0")</f>
        <v>0.46875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29.761904761904759</v>
      </c>
      <c r="Y386" s="771">
        <f>IFERROR(Y382/H382,"0")+IFERROR(Y383/H383,"0")+IFERROR(Y384/H384,"0")+IFERROR(Y385/H385,"0")</f>
        <v>30</v>
      </c>
      <c r="Z386" s="771">
        <f>IFERROR(IF(Z382="",0,Z382),"0")+IFERROR(IF(Z383="",0,Z383),"0")+IFERROR(IF(Z384="",0,Z384),"0")+IFERROR(IF(Z385="",0,Z385),"0")</f>
        <v>0.56940000000000002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250</v>
      </c>
      <c r="Y387" s="771">
        <f>IFERROR(SUM(Y382:Y385),"0")</f>
        <v>252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4000</v>
      </c>
      <c r="Y416" s="770">
        <f t="shared" si="87"/>
        <v>4005</v>
      </c>
      <c r="Z416" s="36">
        <f>IFERROR(IF(Y416=0,"",ROUNDUP(Y416/H416,0)*0.02175),"")</f>
        <v>5.8072499999999998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4128</v>
      </c>
      <c r="BN416" s="64">
        <f t="shared" si="89"/>
        <v>4133.16</v>
      </c>
      <c r="BO416" s="64">
        <f t="shared" si="90"/>
        <v>5.5555555555555554</v>
      </c>
      <c r="BP416" s="64">
        <f t="shared" si="91"/>
        <v>5.5625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1000</v>
      </c>
      <c r="Y418" s="770">
        <f t="shared" si="87"/>
        <v>1005</v>
      </c>
      <c r="Z418" s="36">
        <f>IFERROR(IF(Y418=0,"",ROUNDUP(Y418/H418,0)*0.02175),"")</f>
        <v>1.4572499999999999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1032</v>
      </c>
      <c r="BN418" s="64">
        <f t="shared" si="89"/>
        <v>1037.1600000000001</v>
      </c>
      <c r="BO418" s="64">
        <f t="shared" si="90"/>
        <v>1.3888888888888888</v>
      </c>
      <c r="BP418" s="64">
        <f t="shared" si="91"/>
        <v>1.3958333333333333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2500</v>
      </c>
      <c r="Y420" s="770">
        <f t="shared" si="87"/>
        <v>2505</v>
      </c>
      <c r="Z420" s="36">
        <f>IFERROR(IF(Y420=0,"",ROUNDUP(Y420/H420,0)*0.02175),"")</f>
        <v>3.6322499999999995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2580</v>
      </c>
      <c r="BN420" s="64">
        <f t="shared" si="89"/>
        <v>2585.1600000000003</v>
      </c>
      <c r="BO420" s="64">
        <f t="shared" si="90"/>
        <v>3.4722222222222219</v>
      </c>
      <c r="BP420" s="64">
        <f t="shared" si="91"/>
        <v>3.4791666666666665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500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501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10.896749999999999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7500</v>
      </c>
      <c r="Y426" s="771">
        <f>IFERROR(SUM(Y415:Y424),"0")</f>
        <v>7515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3500</v>
      </c>
      <c r="Y428" s="770">
        <f>IFERROR(IF(X428="",0,CEILING((X428/$H428),1)*$H428),"")</f>
        <v>3510</v>
      </c>
      <c r="Z428" s="36">
        <f>IFERROR(IF(Y428=0,"",ROUNDUP(Y428/H428,0)*0.02175),"")</f>
        <v>5.0894999999999992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3612</v>
      </c>
      <c r="BN428" s="64">
        <f>IFERROR(Y428*I428/H428,"0")</f>
        <v>3622.32</v>
      </c>
      <c r="BO428" s="64">
        <f>IFERROR(1/J428*(X428/H428),"0")</f>
        <v>4.8611111111111107</v>
      </c>
      <c r="BP428" s="64">
        <f>IFERROR(1/J428*(Y428/H428),"0")</f>
        <v>4.875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233.33333333333334</v>
      </c>
      <c r="Y430" s="771">
        <f>IFERROR(Y428/H428,"0")+IFERROR(Y429/H429,"0")</f>
        <v>234</v>
      </c>
      <c r="Z430" s="771">
        <f>IFERROR(IF(Z428="",0,Z428),"0")+IFERROR(IF(Z429="",0,Z429),"0")</f>
        <v>5.0894999999999992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3500</v>
      </c>
      <c r="Y431" s="771">
        <f>IFERROR(SUM(Y428:Y429),"0")</f>
        <v>3510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400</v>
      </c>
      <c r="Y438" s="770">
        <f>IFERROR(IF(X438="",0,CEILING((X438/$H438),1)*$H438),"")</f>
        <v>405</v>
      </c>
      <c r="Z438" s="36">
        <f>IFERROR(IF(Y438=0,"",ROUNDUP(Y438/H438,0)*0.01898),"")</f>
        <v>0.85409999999999997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423.06666666666666</v>
      </c>
      <c r="BN438" s="64">
        <f>IFERROR(Y438*I438/H438,"0")</f>
        <v>428.35500000000002</v>
      </c>
      <c r="BO438" s="64">
        <f>IFERROR(1/J438*(X438/H438),"0")</f>
        <v>0.69444444444444442</v>
      </c>
      <c r="BP438" s="64">
        <f>IFERROR(1/J438*(Y438/H438),"0")</f>
        <v>0.703125</v>
      </c>
    </row>
    <row r="439" spans="1:68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44.444444444444443</v>
      </c>
      <c r="Y439" s="771">
        <f>IFERROR(Y438/H438,"0")</f>
        <v>45</v>
      </c>
      <c r="Z439" s="771">
        <f>IFERROR(IF(Z438="",0,Z438),"0")</f>
        <v>0.85409999999999997</v>
      </c>
      <c r="AA439" s="772"/>
      <c r="AB439" s="772"/>
      <c r="AC439" s="772"/>
    </row>
    <row r="440" spans="1:68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400</v>
      </c>
      <c r="Y440" s="771">
        <f>IFERROR(SUM(Y438:Y438),"0")</f>
        <v>405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400</v>
      </c>
      <c r="Y542" s="770">
        <f t="shared" si="103"/>
        <v>401.28000000000003</v>
      </c>
      <c r="Z542" s="36">
        <f t="shared" si="104"/>
        <v>0.90895999999999999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427.27272727272725</v>
      </c>
      <c r="BN542" s="64">
        <f t="shared" si="106"/>
        <v>428.64</v>
      </c>
      <c r="BO542" s="64">
        <f t="shared" si="107"/>
        <v>0.72843822843822836</v>
      </c>
      <c r="BP542" s="64">
        <f t="shared" si="108"/>
        <v>0.73076923076923084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75.757575757575751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0.90895999999999999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400</v>
      </c>
      <c r="Y555" s="771">
        <f>IFERROR(SUM(Y539:Y553),"0")</f>
        <v>401.28000000000003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400</v>
      </c>
      <c r="Y558" s="770">
        <f>IFERROR(IF(X558="",0,CEILING((X558/$H558),1)*$H558),"")</f>
        <v>401.28000000000003</v>
      </c>
      <c r="Z558" s="36">
        <f>IFERROR(IF(Y558=0,"",ROUNDUP(Y558/H558,0)*0.01196),"")</f>
        <v>0.90895999999999999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427.27272727272725</v>
      </c>
      <c r="BN558" s="64">
        <f>IFERROR(Y558*I558/H558,"0")</f>
        <v>428.64</v>
      </c>
      <c r="BO558" s="64">
        <f>IFERROR(1/J558*(X558/H558),"0")</f>
        <v>0.72843822843822836</v>
      </c>
      <c r="BP558" s="64">
        <f>IFERROR(1/J558*(Y558/H558),"0")</f>
        <v>0.73076923076923084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75.757575757575751</v>
      </c>
      <c r="Y560" s="771">
        <f>IFERROR(Y557/H557,"0")+IFERROR(Y558/H558,"0")+IFERROR(Y559/H559,"0")</f>
        <v>76</v>
      </c>
      <c r="Z560" s="771">
        <f>IFERROR(IF(Z557="",0,Z557),"0")+IFERROR(IF(Z558="",0,Z558),"0")+IFERROR(IF(Z559="",0,Z559),"0")</f>
        <v>0.90895999999999999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400</v>
      </c>
      <c r="Y561" s="771">
        <f>IFERROR(SUM(Y557:Y559),"0")</f>
        <v>401.28000000000003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180</v>
      </c>
      <c r="Y563" s="770">
        <f t="shared" ref="Y563:Y576" si="109">IFERROR(IF(X563="",0,CEILING((X563/$H563),1)*$H563),"")</f>
        <v>184.8</v>
      </c>
      <c r="Z563" s="36">
        <f>IFERROR(IF(Y563=0,"",ROUNDUP(Y563/H563,0)*0.01196),"")</f>
        <v>0.41860000000000003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192.27272727272725</v>
      </c>
      <c r="BN563" s="64">
        <f t="shared" ref="BN563:BN576" si="111">IFERROR(Y563*I563/H563,"0")</f>
        <v>197.39999999999998</v>
      </c>
      <c r="BO563" s="64">
        <f t="shared" ref="BO563:BO576" si="112">IFERROR(1/J563*(X563/H563),"0")</f>
        <v>0.32779720279720276</v>
      </c>
      <c r="BP563" s="64">
        <f t="shared" ref="BP563:BP576" si="113">IFERROR(1/J563*(Y563/H563),"0")</f>
        <v>0.33653846153846156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100</v>
      </c>
      <c r="Y565" s="770">
        <f t="shared" si="109"/>
        <v>100.32000000000001</v>
      </c>
      <c r="Z565" s="36">
        <f>IFERROR(IF(Y565=0,"",ROUNDUP(Y565/H565,0)*0.01196),"")</f>
        <v>0.22724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106.81818181818181</v>
      </c>
      <c r="BN565" s="64">
        <f t="shared" si="111"/>
        <v>107.16</v>
      </c>
      <c r="BO565" s="64">
        <f t="shared" si="112"/>
        <v>0.18210955710955709</v>
      </c>
      <c r="BP565" s="64">
        <f t="shared" si="113"/>
        <v>0.18269230769230771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250</v>
      </c>
      <c r="Y567" s="770">
        <f t="shared" si="109"/>
        <v>253.44</v>
      </c>
      <c r="Z567" s="36">
        <f>IFERROR(IF(Y567=0,"",ROUNDUP(Y567/H567,0)*0.01196),"")</f>
        <v>0.57408000000000003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267.04545454545456</v>
      </c>
      <c r="BN567" s="64">
        <f t="shared" si="111"/>
        <v>270.71999999999997</v>
      </c>
      <c r="BO567" s="64">
        <f t="shared" si="112"/>
        <v>0.45527389277389274</v>
      </c>
      <c r="BP567" s="64">
        <f t="shared" si="113"/>
        <v>0.46153846153846156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100.37878787878788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102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1.2199200000000001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530</v>
      </c>
      <c r="Y578" s="771">
        <f>IFERROR(SUM(Y563:Y576),"0")</f>
        <v>538.55999999999995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13232.5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13283.220000000001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13724.008802308805</v>
      </c>
      <c r="Y666" s="771">
        <f>IFERROR(SUM(BN22:BN662),"0")</f>
        <v>13777.004999999997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20</v>
      </c>
      <c r="Y667" s="38">
        <f>ROUNDUP(SUM(BP22:BP662),0)</f>
        <v>20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14224.008802308805</v>
      </c>
      <c r="Y668" s="771">
        <f>GrossWeightTotalR+PalletQtyTotalR*25</f>
        <v>14277.004999999997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1085.7299182299182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1091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20.910249999999998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260.10000000000002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252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11430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1341.1200000000001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5,73"/>
        <filter val="100,00"/>
        <filter val="100,38"/>
        <filter val="13 232,50"/>
        <filter val="13 724,01"/>
        <filter val="14 224,01"/>
        <filter val="150,00"/>
        <filter val="172,50"/>
        <filter val="18,89"/>
        <filter val="180,00"/>
        <filter val="2 500,00"/>
        <filter val="20"/>
        <filter val="22,50"/>
        <filter val="233,33"/>
        <filter val="250,00"/>
        <filter val="29,76"/>
        <filter val="3 500,00"/>
        <filter val="4 000,00"/>
        <filter val="400,00"/>
        <filter val="44,44"/>
        <filter val="500,00"/>
        <filter val="530,00"/>
        <filter val="7 500,00"/>
        <filter val="7,41"/>
        <filter val="75,76"/>
        <filter val="80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