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449D7B75-C40D-4263-923C-47E55EAD92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Y583" i="1" s="1"/>
  <c r="P581" i="1"/>
  <c r="BP580" i="1"/>
  <c r="BO580" i="1"/>
  <c r="BN580" i="1"/>
  <c r="BM580" i="1"/>
  <c r="Z580" i="1"/>
  <c r="Y580" i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Y554" i="1" s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Y525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BP514" i="1" s="1"/>
  <c r="BO513" i="1"/>
  <c r="BM513" i="1"/>
  <c r="Y513" i="1"/>
  <c r="BP513" i="1" s="1"/>
  <c r="P513" i="1"/>
  <c r="BP512" i="1"/>
  <c r="BO512" i="1"/>
  <c r="BN512" i="1"/>
  <c r="BM512" i="1"/>
  <c r="Z512" i="1"/>
  <c r="Y512" i="1"/>
  <c r="X510" i="1"/>
  <c r="X509" i="1"/>
  <c r="BO508" i="1"/>
  <c r="BM508" i="1"/>
  <c r="Y508" i="1"/>
  <c r="AA675" i="1" s="1"/>
  <c r="P508" i="1"/>
  <c r="X505" i="1"/>
  <c r="X504" i="1"/>
  <c r="BO503" i="1"/>
  <c r="BM503" i="1"/>
  <c r="Y503" i="1"/>
  <c r="Y505" i="1" s="1"/>
  <c r="P503" i="1"/>
  <c r="X501" i="1"/>
  <c r="X500" i="1"/>
  <c r="BO499" i="1"/>
  <c r="BM499" i="1"/>
  <c r="Y499" i="1"/>
  <c r="Y501" i="1" s="1"/>
  <c r="P499" i="1"/>
  <c r="BP498" i="1"/>
  <c r="BO498" i="1"/>
  <c r="BN498" i="1"/>
  <c r="BM498" i="1"/>
  <c r="Z498" i="1"/>
  <c r="Y498" i="1"/>
  <c r="Y500" i="1" s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P480" i="1"/>
  <c r="BO480" i="1"/>
  <c r="BN480" i="1"/>
  <c r="BM480" i="1"/>
  <c r="Z480" i="1"/>
  <c r="Y480" i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Y495" i="1" s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Y465" i="1" s="1"/>
  <c r="P461" i="1"/>
  <c r="BP460" i="1"/>
  <c r="BO460" i="1"/>
  <c r="BN460" i="1"/>
  <c r="BM460" i="1"/>
  <c r="Z460" i="1"/>
  <c r="Y460" i="1"/>
  <c r="BP459" i="1"/>
  <c r="BO459" i="1"/>
  <c r="BN459" i="1"/>
  <c r="BM459" i="1"/>
  <c r="Z459" i="1"/>
  <c r="Y459" i="1"/>
  <c r="Y464" i="1" s="1"/>
  <c r="X457" i="1"/>
  <c r="X456" i="1"/>
  <c r="BO455" i="1"/>
  <c r="BM455" i="1"/>
  <c r="Y455" i="1"/>
  <c r="Y457" i="1" s="1"/>
  <c r="P455" i="1"/>
  <c r="BP454" i="1"/>
  <c r="BO454" i="1"/>
  <c r="BN454" i="1"/>
  <c r="BM454" i="1"/>
  <c r="Z454" i="1"/>
  <c r="Y454" i="1"/>
  <c r="Y456" i="1" s="1"/>
  <c r="P454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Y675" i="1" s="1"/>
  <c r="P443" i="1"/>
  <c r="X440" i="1"/>
  <c r="X439" i="1"/>
  <c r="BO438" i="1"/>
  <c r="BM438" i="1"/>
  <c r="Y438" i="1"/>
  <c r="Y440" i="1" s="1"/>
  <c r="X436" i="1"/>
  <c r="Y435" i="1"/>
  <c r="X435" i="1"/>
  <c r="BP434" i="1"/>
  <c r="BO434" i="1"/>
  <c r="BN434" i="1"/>
  <c r="BM434" i="1"/>
  <c r="Z434" i="1"/>
  <c r="Y434" i="1"/>
  <c r="BP433" i="1"/>
  <c r="BO433" i="1"/>
  <c r="BN433" i="1"/>
  <c r="BM433" i="1"/>
  <c r="Z433" i="1"/>
  <c r="Z435" i="1" s="1"/>
  <c r="Y433" i="1"/>
  <c r="Y436" i="1" s="1"/>
  <c r="X431" i="1"/>
  <c r="X430" i="1"/>
  <c r="BO429" i="1"/>
  <c r="BM429" i="1"/>
  <c r="Y429" i="1"/>
  <c r="Y431" i="1" s="1"/>
  <c r="P429" i="1"/>
  <c r="BP428" i="1"/>
  <c r="BO428" i="1"/>
  <c r="BN428" i="1"/>
  <c r="BM428" i="1"/>
  <c r="Z428" i="1"/>
  <c r="Y428" i="1"/>
  <c r="Y430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Y425" i="1" s="1"/>
  <c r="P415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Y400" i="1" s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BO389" i="1"/>
  <c r="BM389" i="1"/>
  <c r="Y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BO383" i="1"/>
  <c r="BM383" i="1"/>
  <c r="Y383" i="1"/>
  <c r="P383" i="1"/>
  <c r="BP382" i="1"/>
  <c r="BO382" i="1"/>
  <c r="BN382" i="1"/>
  <c r="BM382" i="1"/>
  <c r="Z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Z373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BP366" i="1"/>
  <c r="BO366" i="1"/>
  <c r="BN366" i="1"/>
  <c r="BM366" i="1"/>
  <c r="Z366" i="1"/>
  <c r="Y366" i="1"/>
  <c r="Y370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V675" i="1" s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Y343" i="1" s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T675" i="1" s="1"/>
  <c r="P335" i="1"/>
  <c r="X332" i="1"/>
  <c r="X331" i="1"/>
  <c r="BO330" i="1"/>
  <c r="BM330" i="1"/>
  <c r="Y330" i="1"/>
  <c r="Y332" i="1" s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R675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Y304" i="1" s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Y293" i="1" s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Y281" i="1" s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K675" i="1" s="1"/>
  <c r="P243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BP234" i="1"/>
  <c r="BO234" i="1"/>
  <c r="BN234" i="1"/>
  <c r="BM234" i="1"/>
  <c r="Z234" i="1"/>
  <c r="Y234" i="1"/>
  <c r="P234" i="1"/>
  <c r="BO233" i="1"/>
  <c r="BM233" i="1"/>
  <c r="Y233" i="1"/>
  <c r="Y240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31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7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Y201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4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Y178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Y172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7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7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2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BP59" i="1"/>
  <c r="BO59" i="1"/>
  <c r="BN59" i="1"/>
  <c r="BM59" i="1"/>
  <c r="Z59" i="1"/>
  <c r="Y59" i="1"/>
  <c r="P59" i="1"/>
  <c r="BO58" i="1"/>
  <c r="BM58" i="1"/>
  <c r="Y58" i="1"/>
  <c r="Y64" i="1" s="1"/>
  <c r="P58" i="1"/>
  <c r="BP57" i="1"/>
  <c r="BO57" i="1"/>
  <c r="BN57" i="1"/>
  <c r="BM57" i="1"/>
  <c r="Z57" i="1"/>
  <c r="Y57" i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4" i="1" s="1"/>
  <c r="P26" i="1"/>
  <c r="X24" i="1"/>
  <c r="X665" i="1" s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F10" i="1" s="1"/>
  <c r="D7" i="1"/>
  <c r="Q6" i="1"/>
  <c r="P2" i="1"/>
  <c r="H9" i="1" l="1"/>
  <c r="A10" i="1"/>
  <c r="Y24" i="1"/>
  <c r="Z27" i="1"/>
  <c r="Z33" i="1" s="1"/>
  <c r="BN27" i="1"/>
  <c r="Z28" i="1"/>
  <c r="BN28" i="1"/>
  <c r="Z29" i="1"/>
  <c r="BN29" i="1"/>
  <c r="Z30" i="1"/>
  <c r="BN30" i="1"/>
  <c r="Z32" i="1"/>
  <c r="BN32" i="1"/>
  <c r="Y33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Y54" i="1"/>
  <c r="Z52" i="1"/>
  <c r="Z53" i="1" s="1"/>
  <c r="BN52" i="1"/>
  <c r="Y53" i="1"/>
  <c r="BP60" i="1"/>
  <c r="BN60" i="1"/>
  <c r="Z60" i="1"/>
  <c r="BP68" i="1"/>
  <c r="BN68" i="1"/>
  <c r="Z68" i="1"/>
  <c r="Z71" i="1" s="1"/>
  <c r="BP76" i="1"/>
  <c r="BN76" i="1"/>
  <c r="Z76" i="1"/>
  <c r="F9" i="1"/>
  <c r="J9" i="1"/>
  <c r="Z22" i="1"/>
  <c r="Z23" i="1" s="1"/>
  <c r="BN22" i="1"/>
  <c r="BP22" i="1"/>
  <c r="Y23" i="1"/>
  <c r="Y48" i="1"/>
  <c r="BP58" i="1"/>
  <c r="BN58" i="1"/>
  <c r="Z58" i="1"/>
  <c r="Z64" i="1" s="1"/>
  <c r="BP62" i="1"/>
  <c r="BN62" i="1"/>
  <c r="Z62" i="1"/>
  <c r="BP70" i="1"/>
  <c r="BN70" i="1"/>
  <c r="Z70" i="1"/>
  <c r="Y72" i="1"/>
  <c r="Y80" i="1"/>
  <c r="Y81" i="1"/>
  <c r="BP74" i="1"/>
  <c r="BN74" i="1"/>
  <c r="Z74" i="1"/>
  <c r="Z80" i="1" s="1"/>
  <c r="BP78" i="1"/>
  <c r="BN78" i="1"/>
  <c r="Z78" i="1"/>
  <c r="D675" i="1"/>
  <c r="Y65" i="1"/>
  <c r="Z84" i="1"/>
  <c r="Z89" i="1" s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Z141" i="1" s="1"/>
  <c r="BN139" i="1"/>
  <c r="BP139" i="1"/>
  <c r="Y142" i="1"/>
  <c r="G675" i="1"/>
  <c r="Z146" i="1"/>
  <c r="Z148" i="1" s="1"/>
  <c r="BN146" i="1"/>
  <c r="BP146" i="1"/>
  <c r="Y149" i="1"/>
  <c r="Z152" i="1"/>
  <c r="Z153" i="1" s="1"/>
  <c r="BN152" i="1"/>
  <c r="BP152" i="1"/>
  <c r="Z157" i="1"/>
  <c r="Z159" i="1" s="1"/>
  <c r="BN157" i="1"/>
  <c r="BP157" i="1"/>
  <c r="H675" i="1"/>
  <c r="Y165" i="1"/>
  <c r="Z168" i="1"/>
  <c r="Z172" i="1" s="1"/>
  <c r="BN168" i="1"/>
  <c r="BP168" i="1"/>
  <c r="Z170" i="1"/>
  <c r="BN170" i="1"/>
  <c r="Z176" i="1"/>
  <c r="Z177" i="1" s="1"/>
  <c r="BN176" i="1"/>
  <c r="BP176" i="1"/>
  <c r="Z182" i="1"/>
  <c r="Z183" i="1" s="1"/>
  <c r="BN182" i="1"/>
  <c r="BP182" i="1"/>
  <c r="Y183" i="1"/>
  <c r="Z186" i="1"/>
  <c r="Z194" i="1" s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Z209" i="1"/>
  <c r="Z216" i="1" s="1"/>
  <c r="BN209" i="1"/>
  <c r="Z211" i="1"/>
  <c r="BN211" i="1"/>
  <c r="Z213" i="1"/>
  <c r="BN213" i="1"/>
  <c r="Z215" i="1"/>
  <c r="BN215" i="1"/>
  <c r="Y216" i="1"/>
  <c r="Z219" i="1"/>
  <c r="Z230" i="1" s="1"/>
  <c r="BN219" i="1"/>
  <c r="BP219" i="1"/>
  <c r="Z221" i="1"/>
  <c r="BN221" i="1"/>
  <c r="Z223" i="1"/>
  <c r="BN223" i="1"/>
  <c r="Z225" i="1"/>
  <c r="BN225" i="1"/>
  <c r="Z227" i="1"/>
  <c r="BN227" i="1"/>
  <c r="Z229" i="1"/>
  <c r="BN229" i="1"/>
  <c r="Y230" i="1"/>
  <c r="Z233" i="1"/>
  <c r="Z239" i="1" s="1"/>
  <c r="BN233" i="1"/>
  <c r="BP233" i="1"/>
  <c r="Z236" i="1"/>
  <c r="BN236" i="1"/>
  <c r="Z238" i="1"/>
  <c r="BN238" i="1"/>
  <c r="Y239" i="1"/>
  <c r="Z243" i="1"/>
  <c r="Z251" i="1" s="1"/>
  <c r="BN243" i="1"/>
  <c r="BP243" i="1"/>
  <c r="Z245" i="1"/>
  <c r="BN245" i="1"/>
  <c r="Z247" i="1"/>
  <c r="BN247" i="1"/>
  <c r="Z249" i="1"/>
  <c r="BN249" i="1"/>
  <c r="Y252" i="1"/>
  <c r="L675" i="1"/>
  <c r="Z256" i="1"/>
  <c r="Z264" i="1" s="1"/>
  <c r="BN256" i="1"/>
  <c r="Z258" i="1"/>
  <c r="BN258" i="1"/>
  <c r="Z260" i="1"/>
  <c r="BN260" i="1"/>
  <c r="Z262" i="1"/>
  <c r="BN262" i="1"/>
  <c r="Y265" i="1"/>
  <c r="M675" i="1"/>
  <c r="Z273" i="1"/>
  <c r="Z281" i="1" s="1"/>
  <c r="BN273" i="1"/>
  <c r="BP273" i="1"/>
  <c r="Z275" i="1"/>
  <c r="BN275" i="1"/>
  <c r="Z277" i="1"/>
  <c r="BN277" i="1"/>
  <c r="Z279" i="1"/>
  <c r="BN279" i="1"/>
  <c r="Y282" i="1"/>
  <c r="Y287" i="1"/>
  <c r="P675" i="1"/>
  <c r="Z291" i="1"/>
  <c r="Z293" i="1" s="1"/>
  <c r="BN291" i="1"/>
  <c r="BP291" i="1"/>
  <c r="Y294" i="1"/>
  <c r="Q675" i="1"/>
  <c r="Z298" i="1"/>
  <c r="Z303" i="1" s="1"/>
  <c r="BN298" i="1"/>
  <c r="BP298" i="1"/>
  <c r="Z300" i="1"/>
  <c r="BN300" i="1"/>
  <c r="Z302" i="1"/>
  <c r="BN302" i="1"/>
  <c r="Y303" i="1"/>
  <c r="Z307" i="1"/>
  <c r="Z308" i="1" s="1"/>
  <c r="BN307" i="1"/>
  <c r="BP307" i="1"/>
  <c r="Y308" i="1"/>
  <c r="Z311" i="1"/>
  <c r="Z312" i="1" s="1"/>
  <c r="BN311" i="1"/>
  <c r="BP311" i="1"/>
  <c r="Y312" i="1"/>
  <c r="Z315" i="1"/>
  <c r="Z317" i="1" s="1"/>
  <c r="BN315" i="1"/>
  <c r="BP315" i="1"/>
  <c r="Y318" i="1"/>
  <c r="S675" i="1"/>
  <c r="Y323" i="1"/>
  <c r="Z330" i="1"/>
  <c r="Z331" i="1" s="1"/>
  <c r="BN330" i="1"/>
  <c r="BP330" i="1"/>
  <c r="Z335" i="1"/>
  <c r="Z337" i="1" s="1"/>
  <c r="BN335" i="1"/>
  <c r="BP335" i="1"/>
  <c r="Y338" i="1"/>
  <c r="Z341" i="1"/>
  <c r="Z342" i="1" s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Z363" i="1" s="1"/>
  <c r="BN355" i="1"/>
  <c r="BP355" i="1"/>
  <c r="Z357" i="1"/>
  <c r="BN357" i="1"/>
  <c r="Z359" i="1"/>
  <c r="BN359" i="1"/>
  <c r="Z361" i="1"/>
  <c r="BN361" i="1"/>
  <c r="Y364" i="1"/>
  <c r="Z367" i="1"/>
  <c r="Z370" i="1" s="1"/>
  <c r="BN367" i="1"/>
  <c r="BP367" i="1"/>
  <c r="Z369" i="1"/>
  <c r="BN369" i="1"/>
  <c r="BP377" i="1"/>
  <c r="BN377" i="1"/>
  <c r="Z377" i="1"/>
  <c r="Y387" i="1"/>
  <c r="BP384" i="1"/>
  <c r="BN384" i="1"/>
  <c r="Z384" i="1"/>
  <c r="BP390" i="1"/>
  <c r="BN390" i="1"/>
  <c r="Z390" i="1"/>
  <c r="BP398" i="1"/>
  <c r="BN398" i="1"/>
  <c r="Z398" i="1"/>
  <c r="W675" i="1"/>
  <c r="Y404" i="1"/>
  <c r="BP403" i="1"/>
  <c r="BN403" i="1"/>
  <c r="Z403" i="1"/>
  <c r="Z404" i="1" s="1"/>
  <c r="Y405" i="1"/>
  <c r="Y410" i="1"/>
  <c r="BP407" i="1"/>
  <c r="BN407" i="1"/>
  <c r="Z407" i="1"/>
  <c r="BP417" i="1"/>
  <c r="BN417" i="1"/>
  <c r="Z417" i="1"/>
  <c r="BP421" i="1"/>
  <c r="BN421" i="1"/>
  <c r="Z421" i="1"/>
  <c r="Z430" i="1"/>
  <c r="Y103" i="1"/>
  <c r="Y121" i="1"/>
  <c r="Y184" i="1"/>
  <c r="Y251" i="1"/>
  <c r="Y264" i="1"/>
  <c r="Y309" i="1"/>
  <c r="Y337" i="1"/>
  <c r="Y352" i="1"/>
  <c r="Y363" i="1"/>
  <c r="Y380" i="1"/>
  <c r="BP373" i="1"/>
  <c r="BN373" i="1"/>
  <c r="BP375" i="1"/>
  <c r="BN375" i="1"/>
  <c r="Z375" i="1"/>
  <c r="Z379" i="1" s="1"/>
  <c r="Y379" i="1"/>
  <c r="BP383" i="1"/>
  <c r="BN383" i="1"/>
  <c r="Z383" i="1"/>
  <c r="Z386" i="1" s="1"/>
  <c r="Y386" i="1"/>
  <c r="Y393" i="1"/>
  <c r="BP389" i="1"/>
  <c r="BN389" i="1"/>
  <c r="Z389" i="1"/>
  <c r="BP392" i="1"/>
  <c r="BN392" i="1"/>
  <c r="Z392" i="1"/>
  <c r="Y394" i="1"/>
  <c r="Y399" i="1"/>
  <c r="BP396" i="1"/>
  <c r="BN396" i="1"/>
  <c r="Z396" i="1"/>
  <c r="Z399" i="1" s="1"/>
  <c r="BP409" i="1"/>
  <c r="BN409" i="1"/>
  <c r="Z409" i="1"/>
  <c r="Y411" i="1"/>
  <c r="X675" i="1"/>
  <c r="Y426" i="1"/>
  <c r="BP415" i="1"/>
  <c r="BN415" i="1"/>
  <c r="Z415" i="1"/>
  <c r="BP419" i="1"/>
  <c r="BN419" i="1"/>
  <c r="Z419" i="1"/>
  <c r="BP423" i="1"/>
  <c r="BN423" i="1"/>
  <c r="Z423" i="1"/>
  <c r="Z429" i="1"/>
  <c r="BN429" i="1"/>
  <c r="BP429" i="1"/>
  <c r="Z438" i="1"/>
  <c r="Z439" i="1" s="1"/>
  <c r="BN438" i="1"/>
  <c r="BP438" i="1"/>
  <c r="Y439" i="1"/>
  <c r="Z443" i="1"/>
  <c r="Z451" i="1" s="1"/>
  <c r="BN443" i="1"/>
  <c r="BP443" i="1"/>
  <c r="Z445" i="1"/>
  <c r="BN445" i="1"/>
  <c r="Z447" i="1"/>
  <c r="BN447" i="1"/>
  <c r="Z449" i="1"/>
  <c r="BN449" i="1"/>
  <c r="Y452" i="1"/>
  <c r="Z455" i="1"/>
  <c r="Z456" i="1" s="1"/>
  <c r="BN455" i="1"/>
  <c r="BP455" i="1"/>
  <c r="Z461" i="1"/>
  <c r="BN461" i="1"/>
  <c r="BP461" i="1"/>
  <c r="Z463" i="1"/>
  <c r="Z464" i="1" s="1"/>
  <c r="BN463" i="1"/>
  <c r="Z675" i="1"/>
  <c r="Y475" i="1"/>
  <c r="Z477" i="1"/>
  <c r="Z495" i="1" s="1"/>
  <c r="BN477" i="1"/>
  <c r="BP477" i="1"/>
  <c r="Z478" i="1"/>
  <c r="BN478" i="1"/>
  <c r="Z479" i="1"/>
  <c r="BN479" i="1"/>
  <c r="Z481" i="1"/>
  <c r="BN481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Y496" i="1"/>
  <c r="Z499" i="1"/>
  <c r="Z500" i="1" s="1"/>
  <c r="BN499" i="1"/>
  <c r="BP499" i="1"/>
  <c r="Z503" i="1"/>
  <c r="Z504" i="1" s="1"/>
  <c r="BN503" i="1"/>
  <c r="BP503" i="1"/>
  <c r="Y504" i="1"/>
  <c r="Z508" i="1"/>
  <c r="Z509" i="1" s="1"/>
  <c r="BN508" i="1"/>
  <c r="BP508" i="1"/>
  <c r="Y509" i="1"/>
  <c r="Y517" i="1"/>
  <c r="Z513" i="1"/>
  <c r="Z517" i="1" s="1"/>
  <c r="BN513" i="1"/>
  <c r="Z514" i="1"/>
  <c r="BN514" i="1"/>
  <c r="BP516" i="1"/>
  <c r="BN516" i="1"/>
  <c r="Z516" i="1"/>
  <c r="Y518" i="1"/>
  <c r="Y526" i="1"/>
  <c r="BP521" i="1"/>
  <c r="BN521" i="1"/>
  <c r="Z521" i="1"/>
  <c r="Z525" i="1" s="1"/>
  <c r="AD675" i="1"/>
  <c r="BP542" i="1"/>
  <c r="BN542" i="1"/>
  <c r="Z542" i="1"/>
  <c r="BP546" i="1"/>
  <c r="BN546" i="1"/>
  <c r="Z546" i="1"/>
  <c r="Y561" i="1"/>
  <c r="BP557" i="1"/>
  <c r="BN557" i="1"/>
  <c r="Z557" i="1"/>
  <c r="Z560" i="1" s="1"/>
  <c r="BP564" i="1"/>
  <c r="BN564" i="1"/>
  <c r="Z564" i="1"/>
  <c r="BP568" i="1"/>
  <c r="BN568" i="1"/>
  <c r="Z568" i="1"/>
  <c r="BP574" i="1"/>
  <c r="BN574" i="1"/>
  <c r="Z574" i="1"/>
  <c r="Y584" i="1"/>
  <c r="AE675" i="1"/>
  <c r="Y594" i="1"/>
  <c r="Y595" i="1"/>
  <c r="BP593" i="1"/>
  <c r="BN593" i="1"/>
  <c r="Z593" i="1"/>
  <c r="Z594" i="1" s="1"/>
  <c r="AB675" i="1"/>
  <c r="Y451" i="1"/>
  <c r="Y510" i="1"/>
  <c r="BP540" i="1"/>
  <c r="BN540" i="1"/>
  <c r="Z540" i="1"/>
  <c r="BP544" i="1"/>
  <c r="BN544" i="1"/>
  <c r="Z544" i="1"/>
  <c r="Z554" i="1" s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Z577" i="1"/>
  <c r="Z393" i="1"/>
  <c r="Z410" i="1"/>
  <c r="Z136" i="1"/>
  <c r="Z126" i="1"/>
  <c r="Z120" i="1"/>
  <c r="Z111" i="1"/>
  <c r="Z102" i="1"/>
  <c r="Z95" i="1"/>
  <c r="Y669" i="1"/>
  <c r="Y666" i="1"/>
  <c r="Z48" i="1"/>
  <c r="Y665" i="1"/>
  <c r="Z425" i="1"/>
  <c r="Y667" i="1"/>
  <c r="Z670" i="1"/>
  <c r="Y668" i="1" l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<sst xmlns="http://schemas.openxmlformats.org/spreadsheetml/2006/main" count="3132" uniqueCount="1102">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</sst>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9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14</v>
      </c>
      <c r="Y67" s="770">
        <f>IFERROR(IF(X67="",0,CEILING((X67/$H67),1)*$H67),"")</f>
        <v>21.6</v>
      </c>
      <c r="Z67" s="36">
        <f>IFERROR(IF(Y67=0,"",ROUNDUP(Y67/H67,0)*0.01898),"")</f>
        <v>3.7960000000000001E-2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14.563888888888886</v>
      </c>
      <c r="BN67" s="64">
        <f>IFERROR(Y67*I67/H67,"0")</f>
        <v>22.47</v>
      </c>
      <c r="BO67" s="64">
        <f>IFERROR(1/J67*(X67/H67),"0")</f>
        <v>2.0254629629629629E-2</v>
      </c>
      <c r="BP67" s="64">
        <f>IFERROR(1/J67*(Y67/H67),"0")</f>
        <v>3.125E-2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1.2962962962962963</v>
      </c>
      <c r="Y71" s="771">
        <f>IFERROR(Y67/H67,"0")+IFERROR(Y68/H68,"0")+IFERROR(Y69/H69,"0")+IFERROR(Y70/H70,"0")</f>
        <v>2</v>
      </c>
      <c r="Z71" s="771">
        <f>IFERROR(IF(Z67="",0,Z67),"0")+IFERROR(IF(Z68="",0,Z68),"0")+IFERROR(IF(Z69="",0,Z69),"0")+IFERROR(IF(Z70="",0,Z70),"0")</f>
        <v>3.7960000000000001E-2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14</v>
      </c>
      <c r="Y72" s="771">
        <f>IFERROR(SUM(Y67:Y70),"0")</f>
        <v>21.6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99</v>
      </c>
      <c r="Y99" s="770">
        <f>IFERROR(IF(X99="",0,CEILING((X99/$H99),1)*$H99),"")</f>
        <v>108</v>
      </c>
      <c r="Z99" s="36">
        <f>IFERROR(IF(Y99=0,"",ROUNDUP(Y99/H99,0)*0.01898),"")</f>
        <v>0.1898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102.98749999999998</v>
      </c>
      <c r="BN99" s="64">
        <f>IFERROR(Y99*I99/H99,"0")</f>
        <v>112.34999999999998</v>
      </c>
      <c r="BO99" s="64">
        <f>IFERROR(1/J99*(X99/H99),"0")</f>
        <v>0.14322916666666666</v>
      </c>
      <c r="BP99" s="64">
        <f>IFERROR(1/J99*(Y99/H99),"0")</f>
        <v>0.15625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9.1666666666666661</v>
      </c>
      <c r="Y102" s="771">
        <f>IFERROR(Y99/H99,"0")+IFERROR(Y100/H100,"0")+IFERROR(Y101/H101,"0")</f>
        <v>10</v>
      </c>
      <c r="Z102" s="771">
        <f>IFERROR(IF(Z99="",0,Z99),"0")+IFERROR(IF(Z100="",0,Z100),"0")+IFERROR(IF(Z101="",0,Z101),"0")</f>
        <v>0.1898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99</v>
      </c>
      <c r="Y103" s="771">
        <f>IFERROR(SUM(Y99:Y101),"0")</f>
        <v>108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169</v>
      </c>
      <c r="Y129" s="770">
        <f t="shared" ref="Y129:Y135" si="31">IFERROR(IF(X129="",0,CEILING((X129/$H129),1)*$H129),"")</f>
        <v>176.4</v>
      </c>
      <c r="Z129" s="36">
        <f>IFERROR(IF(Y129=0,"",ROUNDUP(Y129/H129,0)*0.01898),"")</f>
        <v>0.39857999999999999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179.32107142857143</v>
      </c>
      <c r="BN129" s="64">
        <f t="shared" ref="BN129:BN135" si="33">IFERROR(Y129*I129/H129,"0")</f>
        <v>187.173</v>
      </c>
      <c r="BO129" s="64">
        <f t="shared" ref="BO129:BO135" si="34">IFERROR(1/J129*(X129/H129),"0")</f>
        <v>0.31436011904761901</v>
      </c>
      <c r="BP129" s="64">
        <f t="shared" ref="BP129:BP135" si="35">IFERROR(1/J129*(Y129/H129),"0")</f>
        <v>0.328125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20.119047619047617</v>
      </c>
      <c r="Y136" s="771">
        <f>IFERROR(Y129/H129,"0")+IFERROR(Y130/H130,"0")+IFERROR(Y131/H131,"0")+IFERROR(Y132/H132,"0")+IFERROR(Y133/H133,"0")+IFERROR(Y134/H134,"0")+IFERROR(Y135/H135,"0")</f>
        <v>21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0.39857999999999999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169</v>
      </c>
      <c r="Y137" s="771">
        <f>IFERROR(SUM(Y129:Y135),"0")</f>
        <v>176.4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4</v>
      </c>
      <c r="Y213" s="770">
        <f t="shared" si="41"/>
        <v>5.4</v>
      </c>
      <c r="Z213" s="36">
        <f>IFERROR(IF(Y213=0,"",ROUNDUP(Y213/H213,0)*0.00502),"")</f>
        <v>1.506E-2</v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4.2222222222222223</v>
      </c>
      <c r="BN213" s="64">
        <f t="shared" si="43"/>
        <v>5.7</v>
      </c>
      <c r="BO213" s="64">
        <f t="shared" si="44"/>
        <v>9.4966761633428314E-3</v>
      </c>
      <c r="BP213" s="64">
        <f t="shared" si="45"/>
        <v>1.2820512820512822E-2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2.2222222222222223</v>
      </c>
      <c r="Y216" s="771">
        <f>IFERROR(Y208/H208,"0")+IFERROR(Y209/H209,"0")+IFERROR(Y210/H210,"0")+IFERROR(Y211/H211,"0")+IFERROR(Y212/H212,"0")+IFERROR(Y213/H213,"0")+IFERROR(Y214/H214,"0")+IFERROR(Y215/H215,"0")</f>
        <v>3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1.506E-2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4</v>
      </c>
      <c r="Y217" s="771">
        <f>IFERROR(SUM(Y208:Y215),"0")</f>
        <v>5.4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43</v>
      </c>
      <c r="Y220" s="770">
        <f t="shared" si="46"/>
        <v>46.8</v>
      </c>
      <c r="Z220" s="36">
        <f>IFERROR(IF(Y220=0,"",ROUNDUP(Y220/H220,0)*0.01898),"")</f>
        <v>0.11388000000000001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45.861153846153854</v>
      </c>
      <c r="BN220" s="64">
        <f t="shared" si="48"/>
        <v>49.914000000000001</v>
      </c>
      <c r="BO220" s="64">
        <f t="shared" si="49"/>
        <v>8.6137820512820512E-2</v>
      </c>
      <c r="BP220" s="64">
        <f t="shared" si="50"/>
        <v>9.375E-2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5.5128205128205128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6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0.11388000000000001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43</v>
      </c>
      <c r="Y231" s="771">
        <f>IFERROR(SUM(Y219:Y229),"0")</f>
        <v>46.8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16</v>
      </c>
      <c r="Y355" s="770">
        <f t="shared" ref="Y355:Y362" si="77">IFERROR(IF(X355="",0,CEILING((X355/$H355),1)*$H355),"")</f>
        <v>21.6</v>
      </c>
      <c r="Z355" s="36">
        <f>IFERROR(IF(Y355=0,"",ROUNDUP(Y355/H355,0)*0.01898),"")</f>
        <v>3.7960000000000001E-2</v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16.644444444444442</v>
      </c>
      <c r="BN355" s="64">
        <f t="shared" ref="BN355:BN362" si="79">IFERROR(Y355*I355/H355,"0")</f>
        <v>22.47</v>
      </c>
      <c r="BO355" s="64">
        <f t="shared" ref="BO355:BO362" si="80">IFERROR(1/J355*(X355/H355),"0")</f>
        <v>2.3148148148148147E-2</v>
      </c>
      <c r="BP355" s="64">
        <f t="shared" ref="BP355:BP362" si="81">IFERROR(1/J355*(Y355/H355),"0")</f>
        <v>3.125E-2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4</v>
      </c>
      <c r="Y357" s="770">
        <f t="shared" si="77"/>
        <v>10.8</v>
      </c>
      <c r="Z357" s="36">
        <f>IFERROR(IF(Y357=0,"",ROUNDUP(Y357/H357,0)*0.01898),"")</f>
        <v>1.898E-2</v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4.1611111111111105</v>
      </c>
      <c r="BN357" s="64">
        <f t="shared" si="79"/>
        <v>11.234999999999999</v>
      </c>
      <c r="BO357" s="64">
        <f t="shared" si="80"/>
        <v>5.7870370370370367E-3</v>
      </c>
      <c r="BP357" s="64">
        <f t="shared" si="81"/>
        <v>1.5625E-2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10</v>
      </c>
      <c r="Y358" s="770">
        <f t="shared" si="77"/>
        <v>10.8</v>
      </c>
      <c r="Z358" s="36">
        <f>IFERROR(IF(Y358=0,"",ROUNDUP(Y358/H358,0)*0.01898),"")</f>
        <v>1.898E-2</v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10.402777777777777</v>
      </c>
      <c r="BN358" s="64">
        <f t="shared" si="79"/>
        <v>11.234999999999999</v>
      </c>
      <c r="BO358" s="64">
        <f t="shared" si="80"/>
        <v>1.4467592592592591E-2</v>
      </c>
      <c r="BP358" s="64">
        <f t="shared" si="81"/>
        <v>1.5625E-2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2.7777777777777777</v>
      </c>
      <c r="Y363" s="771">
        <f>IFERROR(Y355/H355,"0")+IFERROR(Y356/H356,"0")+IFERROR(Y357/H357,"0")+IFERROR(Y358/H358,"0")+IFERROR(Y359/H359,"0")+IFERROR(Y360/H360,"0")+IFERROR(Y361/H361,"0")+IFERROR(Y362/H362,"0")</f>
        <v>4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7.5920000000000001E-2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30</v>
      </c>
      <c r="Y364" s="771">
        <f>IFERROR(SUM(Y355:Y362),"0")</f>
        <v>43.2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0</v>
      </c>
      <c r="Y416" s="770">
        <f t="shared" si="87"/>
        <v>0</v>
      </c>
      <c r="Z416" s="36" t="str">
        <f>IFERROR(IF(Y416=0,"",ROUNDUP(Y416/H416,0)*0.02175),"")</f>
        <v/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317</v>
      </c>
      <c r="Y418" s="770">
        <f t="shared" si="87"/>
        <v>330</v>
      </c>
      <c r="Z418" s="36">
        <f>IFERROR(IF(Y418=0,"",ROUNDUP(Y418/H418,0)*0.02175),"")</f>
        <v>0.47849999999999998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327.14400000000001</v>
      </c>
      <c r="BN418" s="64">
        <f t="shared" si="89"/>
        <v>340.56000000000006</v>
      </c>
      <c r="BO418" s="64">
        <f t="shared" si="90"/>
        <v>0.44027777777777777</v>
      </c>
      <c r="BP418" s="64">
        <f t="shared" si="91"/>
        <v>0.45833333333333331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21.133333333333333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22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0.47849999999999998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317</v>
      </c>
      <c r="Y426" s="771">
        <f>IFERROR(SUM(Y415:Y424),"0")</f>
        <v>330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0</v>
      </c>
      <c r="Y428" s="77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0</v>
      </c>
      <c r="Y430" s="771">
        <f>IFERROR(Y428/H428,"0")+IFERROR(Y429/H429,"0")</f>
        <v>0</v>
      </c>
      <c r="Z430" s="771">
        <f>IFERROR(IF(Z428="",0,Z428),"0")+IFERROR(IF(Z429="",0,Z429),"0")</f>
        <v>0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0</v>
      </c>
      <c r="Y431" s="771">
        <f>IFERROR(SUM(Y428:Y429),"0")</f>
        <v>0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28</v>
      </c>
      <c r="Y459" s="770">
        <f>IFERROR(IF(X459="",0,CEILING((X459/$H459),1)*$H459),"")</f>
        <v>36</v>
      </c>
      <c r="Z459" s="36">
        <f>IFERROR(IF(Y459=0,"",ROUNDUP(Y459/H459,0)*0.01898),"")</f>
        <v>7.5920000000000001E-2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29.614666666666665</v>
      </c>
      <c r="BN459" s="64">
        <f>IFERROR(Y459*I459/H459,"0")</f>
        <v>38.076000000000001</v>
      </c>
      <c r="BO459" s="64">
        <f>IFERROR(1/J459*(X459/H459),"0")</f>
        <v>4.8611111111111112E-2</v>
      </c>
      <c r="BP459" s="64">
        <f>IFERROR(1/J459*(Y459/H459),"0")</f>
        <v>6.25E-2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3.1111111111111112</v>
      </c>
      <c r="Y464" s="771">
        <f>IFERROR(Y459/H459,"0")+IFERROR(Y460/H460,"0")+IFERROR(Y461/H461,"0")+IFERROR(Y462/H462,"0")+IFERROR(Y463/H463,"0")</f>
        <v>4</v>
      </c>
      <c r="Z464" s="771">
        <f>IFERROR(IF(Z459="",0,Z459),"0")+IFERROR(IF(Z460="",0,Z460),"0")+IFERROR(IF(Z461="",0,Z461),"0")+IFERROR(IF(Z462="",0,Z462),"0")+IFERROR(IF(Z463="",0,Z463),"0")</f>
        <v>7.5920000000000001E-2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28</v>
      </c>
      <c r="Y465" s="771">
        <f>IFERROR(SUM(Y459:Y463),"0")</f>
        <v>36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10</v>
      </c>
      <c r="Y512" s="770">
        <f>IFERROR(IF(X512="",0,CEILING((X512/$H512),1)*$H512),"")</f>
        <v>10.8</v>
      </c>
      <c r="Z512" s="36">
        <f>IFERROR(IF(Y512=0,"",ROUNDUP(Y512/H512,0)*0.00902),"")</f>
        <v>1.804E-2</v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10.388888888888889</v>
      </c>
      <c r="BN512" s="64">
        <f>IFERROR(Y512*I512/H512,"0")</f>
        <v>11.22</v>
      </c>
      <c r="BO512" s="64">
        <f>IFERROR(1/J512*(X512/H512),"0")</f>
        <v>1.4029180695847361E-2</v>
      </c>
      <c r="BP512" s="64">
        <f>IFERROR(1/J512*(Y512/H512),"0")</f>
        <v>1.5151515151515152E-2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1.8518518518518516</v>
      </c>
      <c r="Y517" s="771">
        <f>IFERROR(Y512/H512,"0")+IFERROR(Y513/H513,"0")+IFERROR(Y514/H514,"0")+IFERROR(Y515/H515,"0")+IFERROR(Y516/H516,"0")</f>
        <v>2</v>
      </c>
      <c r="Z517" s="771">
        <f>IFERROR(IF(Z512="",0,Z512),"0")+IFERROR(IF(Z513="",0,Z513),"0")+IFERROR(IF(Z514="",0,Z514),"0")+IFERROR(IF(Z515="",0,Z515),"0")+IFERROR(IF(Z516="",0,Z516),"0")</f>
        <v>1.804E-2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10</v>
      </c>
      <c r="Y518" s="771">
        <f>IFERROR(SUM(Y512:Y516),"0")</f>
        <v>10.8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91</v>
      </c>
      <c r="Y539" s="770">
        <f t="shared" ref="Y539:Y553" si="103">IFERROR(IF(X539="",0,CEILING((X539/$H539),1)*$H539),"")</f>
        <v>95.04</v>
      </c>
      <c r="Z539" s="36">
        <f t="shared" ref="Z539:Z544" si="104">IFERROR(IF(Y539=0,"",ROUNDUP(Y539/H539,0)*0.01196),"")</f>
        <v>0.21528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97.204545454545453</v>
      </c>
      <c r="BN539" s="64">
        <f t="shared" ref="BN539:BN553" si="106">IFERROR(Y539*I539/H539,"0")</f>
        <v>101.52000000000001</v>
      </c>
      <c r="BO539" s="64">
        <f t="shared" ref="BO539:BO553" si="107">IFERROR(1/J539*(X539/H539),"0")</f>
        <v>0.16571969696969696</v>
      </c>
      <c r="BP539" s="64">
        <f t="shared" ref="BP539:BP553" si="108">IFERROR(1/J539*(Y539/H539),"0")</f>
        <v>0.17307692307692307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17.234848484848484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18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0.21528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91</v>
      </c>
      <c r="Y555" s="771">
        <f>IFERROR(SUM(Y539:Y553),"0")</f>
        <v>95.04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35</v>
      </c>
      <c r="Y558" s="770">
        <f>IFERROR(IF(X558="",0,CEILING((X558/$H558),1)*$H558),"")</f>
        <v>36.96</v>
      </c>
      <c r="Z558" s="36">
        <f>IFERROR(IF(Y558=0,"",ROUNDUP(Y558/H558,0)*0.01196),"")</f>
        <v>8.3720000000000003E-2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37.386363636363633</v>
      </c>
      <c r="BN558" s="64">
        <f>IFERROR(Y558*I558/H558,"0")</f>
        <v>39.479999999999997</v>
      </c>
      <c r="BO558" s="64">
        <f>IFERROR(1/J558*(X558/H558),"0")</f>
        <v>6.3738344988344992E-2</v>
      </c>
      <c r="BP558" s="64">
        <f>IFERROR(1/J558*(Y558/H558),"0")</f>
        <v>6.7307692307692318E-2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6.6287878787878789</v>
      </c>
      <c r="Y560" s="771">
        <f>IFERROR(Y557/H557,"0")+IFERROR(Y558/H558,"0")+IFERROR(Y559/H559,"0")</f>
        <v>7</v>
      </c>
      <c r="Z560" s="771">
        <f>IFERROR(IF(Z557="",0,Z557),"0")+IFERROR(IF(Z558="",0,Z558),"0")+IFERROR(IF(Z559="",0,Z559),"0")</f>
        <v>8.3720000000000003E-2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35</v>
      </c>
      <c r="Y561" s="771">
        <f>IFERROR(SUM(Y557:Y559),"0")</f>
        <v>36.96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81</v>
      </c>
      <c r="Y565" s="770">
        <f t="shared" si="109"/>
        <v>84.48</v>
      </c>
      <c r="Z565" s="36">
        <f>IFERROR(IF(Y565=0,"",ROUNDUP(Y565/H565,0)*0.01196),"")</f>
        <v>0.19136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86.522727272727266</v>
      </c>
      <c r="BN565" s="64">
        <f t="shared" si="111"/>
        <v>90.24</v>
      </c>
      <c r="BO565" s="64">
        <f t="shared" si="112"/>
        <v>0.14750874125874125</v>
      </c>
      <c r="BP565" s="64">
        <f t="shared" si="113"/>
        <v>0.15384615384615385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50</v>
      </c>
      <c r="Y567" s="770">
        <f t="shared" si="109"/>
        <v>52.800000000000004</v>
      </c>
      <c r="Z567" s="36">
        <f>IFERROR(IF(Y567=0,"",ROUNDUP(Y567/H567,0)*0.01196),"")</f>
        <v>0.1196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53.409090909090907</v>
      </c>
      <c r="BN567" s="64">
        <f t="shared" si="111"/>
        <v>56.400000000000006</v>
      </c>
      <c r="BO567" s="64">
        <f t="shared" si="112"/>
        <v>9.1054778554778545E-2</v>
      </c>
      <c r="BP567" s="64">
        <f t="shared" si="113"/>
        <v>9.6153846153846159E-2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24.810606060606059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26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0.31096000000000001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131</v>
      </c>
      <c r="Y578" s="771">
        <f>IFERROR(SUM(Y563:Y576),"0")</f>
        <v>137.28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81</v>
      </c>
      <c r="Y630" s="770">
        <f t="shared" ref="Y630:Y637" si="124">IFERROR(IF(X630="",0,CEILING((X630/$H630),1)*$H630),"")</f>
        <v>85.8</v>
      </c>
      <c r="Z630" s="36">
        <f>IFERROR(IF(Y630=0,"",ROUNDUP(Y630/H630,0)*0.01898),"")</f>
        <v>0.20877999999999999</v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86.389615384615396</v>
      </c>
      <c r="BN630" s="64">
        <f t="shared" ref="BN630:BN637" si="126">IFERROR(Y630*I630/H630,"0")</f>
        <v>91.509000000000015</v>
      </c>
      <c r="BO630" s="64">
        <f t="shared" ref="BO630:BO637" si="127">IFERROR(1/J630*(X630/H630),"0")</f>
        <v>0.16225961538461539</v>
      </c>
      <c r="BP630" s="64">
        <f t="shared" ref="BP630:BP637" si="128">IFERROR(1/J630*(Y630/H630),"0")</f>
        <v>0.171875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10.384615384615385</v>
      </c>
      <c r="Y638" s="771">
        <f>IFERROR(Y630/H630,"0")+IFERROR(Y631/H631,"0")+IFERROR(Y632/H632,"0")+IFERROR(Y633/H633,"0")+IFERROR(Y634/H634,"0")+IFERROR(Y635/H635,"0")+IFERROR(Y636/H636,"0")+IFERROR(Y637/H637,"0")</f>
        <v>11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0.20877999999999999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81</v>
      </c>
      <c r="Y639" s="771">
        <f>IFERROR(SUM(Y630:Y637),"0")</f>
        <v>85.8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1052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1133.28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1106.2240679320678</v>
      </c>
      <c r="Y666" s="771">
        <f>IFERROR(SUM(BN22:BN662),"0")</f>
        <v>1191.5520000000001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2</v>
      </c>
      <c r="Y667" s="38">
        <f>ROUNDUP(SUM(BP22:BP662),0)</f>
        <v>2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1156.2240679320678</v>
      </c>
      <c r="Y668" s="771">
        <f>GrossWeightTotalR+PalletQtyTotalR*25</f>
        <v>1241.5520000000001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126.24998519998519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136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2.2223999999999999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21.6</v>
      </c>
      <c r="E675" s="46">
        <f>IFERROR(Y99*1,"0")+IFERROR(Y100*1,"0")+IFERROR(Y101*1,"0")+IFERROR(Y105*1,"0")+IFERROR(Y106*1,"0")+IFERROR(Y107*1,"0")+IFERROR(Y108*1,"0")+IFERROR(Y109*1,"0")+IFERROR(Y110*1,"0")</f>
        <v>108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176.4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52.199999999999996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43.2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330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36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10.8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269.28000000000003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85.8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2025-02-21T07:49:55Z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