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DB97F6-9B43-410C-8FFB-12A4B24124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O474" i="1"/>
  <c r="BN474" i="1"/>
  <c r="BM474" i="1"/>
  <c r="Z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O470" i="1"/>
  <c r="BM470" i="1"/>
  <c r="Y470" i="1"/>
  <c r="P470" i="1"/>
  <c r="BO469" i="1"/>
  <c r="BM469" i="1"/>
  <c r="Y469" i="1"/>
  <c r="BP469" i="1" s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P447" i="1" s="1"/>
  <c r="BO446" i="1"/>
  <c r="BM446" i="1"/>
  <c r="Y446" i="1"/>
  <c r="BP446" i="1" s="1"/>
  <c r="P446" i="1"/>
  <c r="BO445" i="1"/>
  <c r="BM445" i="1"/>
  <c r="Y445" i="1"/>
  <c r="P445" i="1"/>
  <c r="X443" i="1"/>
  <c r="X442" i="1"/>
  <c r="BO441" i="1"/>
  <c r="BM441" i="1"/>
  <c r="Y441" i="1"/>
  <c r="Z441" i="1" s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BP429" i="1" s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Y351" i="1" s="1"/>
  <c r="P349" i="1"/>
  <c r="X347" i="1"/>
  <c r="X346" i="1"/>
  <c r="BO345" i="1"/>
  <c r="BM345" i="1"/>
  <c r="Y345" i="1"/>
  <c r="T673" i="1" s="1"/>
  <c r="P345" i="1"/>
  <c r="X342" i="1"/>
  <c r="X341" i="1"/>
  <c r="BO340" i="1"/>
  <c r="BM340" i="1"/>
  <c r="Y340" i="1"/>
  <c r="BP340" i="1" s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K673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X242" i="1"/>
  <c r="X241" i="1"/>
  <c r="BO240" i="1"/>
  <c r="BM240" i="1"/>
  <c r="Y240" i="1"/>
  <c r="BP240" i="1" s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BP210" i="1" s="1"/>
  <c r="P210" i="1"/>
  <c r="BO209" i="1"/>
  <c r="BM209" i="1"/>
  <c r="Y209" i="1"/>
  <c r="Y211" i="1" s="1"/>
  <c r="P209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Y194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Y174" i="1" s="1"/>
  <c r="P173" i="1"/>
  <c r="X170" i="1"/>
  <c r="X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P158" i="1"/>
  <c r="BO157" i="1"/>
  <c r="BM157" i="1"/>
  <c r="Y157" i="1"/>
  <c r="Y159" i="1" s="1"/>
  <c r="P157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X148" i="1"/>
  <c r="BO147" i="1"/>
  <c r="BM147" i="1"/>
  <c r="Y147" i="1"/>
  <c r="P147" i="1"/>
  <c r="BO146" i="1"/>
  <c r="BM146" i="1"/>
  <c r="Y146" i="1"/>
  <c r="P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101" i="1" s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D673" i="1" s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8" i="1" s="1"/>
  <c r="P26" i="1"/>
  <c r="X24" i="1"/>
  <c r="X23" i="1"/>
  <c r="BO22" i="1"/>
  <c r="X665" i="1" s="1"/>
  <c r="BM22" i="1"/>
  <c r="Y22" i="1"/>
  <c r="B673" i="1" s="1"/>
  <c r="P22" i="1"/>
  <c r="H10" i="1"/>
  <c r="A9" i="1"/>
  <c r="F10" i="1" s="1"/>
  <c r="D7" i="1"/>
  <c r="Q6" i="1"/>
  <c r="P2" i="1"/>
  <c r="BP378" i="1" l="1"/>
  <c r="BN378" i="1"/>
  <c r="BP396" i="1"/>
  <c r="BN396" i="1"/>
  <c r="Z396" i="1"/>
  <c r="BP423" i="1"/>
  <c r="BN423" i="1"/>
  <c r="Z423" i="1"/>
  <c r="BP440" i="1"/>
  <c r="BN440" i="1"/>
  <c r="Z440" i="1"/>
  <c r="BP452" i="1"/>
  <c r="BN452" i="1"/>
  <c r="Z452" i="1"/>
  <c r="BP493" i="1"/>
  <c r="BN493" i="1"/>
  <c r="Z493" i="1"/>
  <c r="BP515" i="1"/>
  <c r="BN515" i="1"/>
  <c r="Z515" i="1"/>
  <c r="BP562" i="1"/>
  <c r="BN562" i="1"/>
  <c r="Z562" i="1"/>
  <c r="BP582" i="1"/>
  <c r="BN582" i="1"/>
  <c r="Z582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X664" i="1"/>
  <c r="X666" i="1" s="1"/>
  <c r="X667" i="1"/>
  <c r="Z54" i="1"/>
  <c r="BN54" i="1"/>
  <c r="Z69" i="1"/>
  <c r="BN69" i="1"/>
  <c r="Z81" i="1"/>
  <c r="BN81" i="1"/>
  <c r="Y91" i="1"/>
  <c r="Z95" i="1"/>
  <c r="BN95" i="1"/>
  <c r="Z105" i="1"/>
  <c r="BN105" i="1"/>
  <c r="Z118" i="1"/>
  <c r="BN118" i="1"/>
  <c r="Z121" i="1"/>
  <c r="BN121" i="1"/>
  <c r="Z135" i="1"/>
  <c r="BN135" i="1"/>
  <c r="Z145" i="1"/>
  <c r="BN145" i="1"/>
  <c r="Z168" i="1"/>
  <c r="BN168" i="1"/>
  <c r="Y183" i="1"/>
  <c r="Z185" i="1"/>
  <c r="BN185" i="1"/>
  <c r="Z203" i="1"/>
  <c r="BN203" i="1"/>
  <c r="Z224" i="1"/>
  <c r="BN224" i="1"/>
  <c r="Z234" i="1"/>
  <c r="BN234" i="1"/>
  <c r="Z244" i="1"/>
  <c r="BN244" i="1"/>
  <c r="Z255" i="1"/>
  <c r="BN255" i="1"/>
  <c r="Z268" i="1"/>
  <c r="BN268" i="1"/>
  <c r="Z285" i="1"/>
  <c r="BN285" i="1"/>
  <c r="Z296" i="1"/>
  <c r="Z297" i="1" s="1"/>
  <c r="BN296" i="1"/>
  <c r="BP296" i="1"/>
  <c r="Y297" i="1"/>
  <c r="Z301" i="1"/>
  <c r="BN301" i="1"/>
  <c r="Z340" i="1"/>
  <c r="BN340" i="1"/>
  <c r="Z364" i="1"/>
  <c r="BN364" i="1"/>
  <c r="Z378" i="1"/>
  <c r="Y408" i="1"/>
  <c r="BP407" i="1"/>
  <c r="BN407" i="1"/>
  <c r="Z407" i="1"/>
  <c r="Z408" i="1" s="1"/>
  <c r="BP411" i="1"/>
  <c r="BN411" i="1"/>
  <c r="Z411" i="1"/>
  <c r="BP433" i="1"/>
  <c r="BN433" i="1"/>
  <c r="Z433" i="1"/>
  <c r="BP464" i="1"/>
  <c r="BN464" i="1"/>
  <c r="Z464" i="1"/>
  <c r="BP501" i="1"/>
  <c r="BN501" i="1"/>
  <c r="Z501" i="1"/>
  <c r="BP545" i="1"/>
  <c r="BN545" i="1"/>
  <c r="Z545" i="1"/>
  <c r="BP572" i="1"/>
  <c r="BN572" i="1"/>
  <c r="Z572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476" i="1"/>
  <c r="Z27" i="1"/>
  <c r="BN27" i="1"/>
  <c r="Z30" i="1"/>
  <c r="BN30" i="1"/>
  <c r="Z31" i="1"/>
  <c r="BN31" i="1"/>
  <c r="Z34" i="1"/>
  <c r="BN34" i="1"/>
  <c r="Z52" i="1"/>
  <c r="BN52" i="1"/>
  <c r="Z56" i="1"/>
  <c r="BN56" i="1"/>
  <c r="X663" i="1"/>
  <c r="Y62" i="1"/>
  <c r="Z67" i="1"/>
  <c r="BN67" i="1"/>
  <c r="Z71" i="1"/>
  <c r="BN71" i="1"/>
  <c r="Z79" i="1"/>
  <c r="BN79" i="1"/>
  <c r="Z85" i="1"/>
  <c r="BN85" i="1"/>
  <c r="BP85" i="1"/>
  <c r="Z89" i="1"/>
  <c r="BN89" i="1"/>
  <c r="Z97" i="1"/>
  <c r="BN97" i="1"/>
  <c r="Z103" i="1"/>
  <c r="BN103" i="1"/>
  <c r="BP103" i="1"/>
  <c r="Z110" i="1"/>
  <c r="BN110" i="1"/>
  <c r="Z116" i="1"/>
  <c r="BN116" i="1"/>
  <c r="BP116" i="1"/>
  <c r="Z126" i="1"/>
  <c r="BN126" i="1"/>
  <c r="Z130" i="1"/>
  <c r="BN130" i="1"/>
  <c r="BP143" i="1"/>
  <c r="BN143" i="1"/>
  <c r="Z143" i="1"/>
  <c r="BP158" i="1"/>
  <c r="BN158" i="1"/>
  <c r="Z158" i="1"/>
  <c r="BP137" i="1"/>
  <c r="BN137" i="1"/>
  <c r="Z137" i="1"/>
  <c r="BP147" i="1"/>
  <c r="BN147" i="1"/>
  <c r="Z147" i="1"/>
  <c r="Y403" i="1"/>
  <c r="BP491" i="1"/>
  <c r="BN491" i="1"/>
  <c r="Z491" i="1"/>
  <c r="BP499" i="1"/>
  <c r="BN499" i="1"/>
  <c r="Z499" i="1"/>
  <c r="BP511" i="1"/>
  <c r="BN511" i="1"/>
  <c r="Z511" i="1"/>
  <c r="BP543" i="1"/>
  <c r="BN543" i="1"/>
  <c r="Z543" i="1"/>
  <c r="BP560" i="1"/>
  <c r="BN560" i="1"/>
  <c r="Z560" i="1"/>
  <c r="BP570" i="1"/>
  <c r="BN570" i="1"/>
  <c r="Z570" i="1"/>
  <c r="BP580" i="1"/>
  <c r="BN580" i="1"/>
  <c r="Z580" i="1"/>
  <c r="BP590" i="1"/>
  <c r="BN590" i="1"/>
  <c r="Z590" i="1"/>
  <c r="BP619" i="1"/>
  <c r="BN619" i="1"/>
  <c r="Z619" i="1"/>
  <c r="BP621" i="1"/>
  <c r="BN621" i="1"/>
  <c r="Z621" i="1"/>
  <c r="BP623" i="1"/>
  <c r="BN623" i="1"/>
  <c r="Z623" i="1"/>
  <c r="Y153" i="1"/>
  <c r="Z162" i="1"/>
  <c r="BN162" i="1"/>
  <c r="Z173" i="1"/>
  <c r="Z174" i="1" s="1"/>
  <c r="BN173" i="1"/>
  <c r="BP173" i="1"/>
  <c r="Z177" i="1"/>
  <c r="BN177" i="1"/>
  <c r="BP177" i="1"/>
  <c r="Z181" i="1"/>
  <c r="BN181" i="1"/>
  <c r="Y189" i="1"/>
  <c r="Z187" i="1"/>
  <c r="BN187" i="1"/>
  <c r="Y188" i="1"/>
  <c r="Z193" i="1"/>
  <c r="Z194" i="1" s="1"/>
  <c r="BN193" i="1"/>
  <c r="BP193" i="1"/>
  <c r="Z197" i="1"/>
  <c r="BN197" i="1"/>
  <c r="Z201" i="1"/>
  <c r="BN201" i="1"/>
  <c r="Z210" i="1"/>
  <c r="BN210" i="1"/>
  <c r="Z214" i="1"/>
  <c r="BN214" i="1"/>
  <c r="Z222" i="1"/>
  <c r="BN222" i="1"/>
  <c r="Z226" i="1"/>
  <c r="BN226" i="1"/>
  <c r="Z232" i="1"/>
  <c r="BN232" i="1"/>
  <c r="Z236" i="1"/>
  <c r="BN236" i="1"/>
  <c r="Z240" i="1"/>
  <c r="BN240" i="1"/>
  <c r="Y250" i="1"/>
  <c r="Z246" i="1"/>
  <c r="BN246" i="1"/>
  <c r="Z253" i="1"/>
  <c r="BN253" i="1"/>
  <c r="BP253" i="1"/>
  <c r="Z257" i="1"/>
  <c r="BN257" i="1"/>
  <c r="Z266" i="1"/>
  <c r="BN266" i="1"/>
  <c r="Z270" i="1"/>
  <c r="BN270" i="1"/>
  <c r="Z283" i="1"/>
  <c r="BN283" i="1"/>
  <c r="Z287" i="1"/>
  <c r="BN287" i="1"/>
  <c r="Z291" i="1"/>
  <c r="BN291" i="1"/>
  <c r="Y305" i="1"/>
  <c r="Z303" i="1"/>
  <c r="BN303" i="1"/>
  <c r="Y304" i="1"/>
  <c r="Z308" i="1"/>
  <c r="BN308" i="1"/>
  <c r="Z312" i="1"/>
  <c r="BN312" i="1"/>
  <c r="Z345" i="1"/>
  <c r="Z346" i="1" s="1"/>
  <c r="BN345" i="1"/>
  <c r="BP345" i="1"/>
  <c r="Y346" i="1"/>
  <c r="Z349" i="1"/>
  <c r="BN349" i="1"/>
  <c r="BP349" i="1"/>
  <c r="Z362" i="1"/>
  <c r="BN362" i="1"/>
  <c r="Z366" i="1"/>
  <c r="BN366" i="1"/>
  <c r="Z374" i="1"/>
  <c r="BN374" i="1"/>
  <c r="Y384" i="1"/>
  <c r="Z380" i="1"/>
  <c r="BN380" i="1"/>
  <c r="Z388" i="1"/>
  <c r="BN388" i="1"/>
  <c r="Z393" i="1"/>
  <c r="BN393" i="1"/>
  <c r="Z394" i="1"/>
  <c r="BN394" i="1"/>
  <c r="Z400" i="1"/>
  <c r="BN400" i="1"/>
  <c r="BP400" i="1"/>
  <c r="Z413" i="1"/>
  <c r="BN413" i="1"/>
  <c r="Z421" i="1"/>
  <c r="BN421" i="1"/>
  <c r="Z425" i="1"/>
  <c r="BN425" i="1"/>
  <c r="Z429" i="1"/>
  <c r="BN429" i="1"/>
  <c r="Z446" i="1"/>
  <c r="BN446" i="1"/>
  <c r="Z447" i="1"/>
  <c r="BN447" i="1"/>
  <c r="Y460" i="1"/>
  <c r="Z454" i="1"/>
  <c r="BN454" i="1"/>
  <c r="Z458" i="1"/>
  <c r="BN458" i="1"/>
  <c r="Z468" i="1"/>
  <c r="BN468" i="1"/>
  <c r="BP468" i="1"/>
  <c r="Z469" i="1"/>
  <c r="BN469" i="1"/>
  <c r="Z472" i="1"/>
  <c r="BN472" i="1"/>
  <c r="BP495" i="1"/>
  <c r="BN495" i="1"/>
  <c r="Z495" i="1"/>
  <c r="BP503" i="1"/>
  <c r="BN503" i="1"/>
  <c r="Z503" i="1"/>
  <c r="BP526" i="1"/>
  <c r="BN526" i="1"/>
  <c r="Z526" i="1"/>
  <c r="Y552" i="1"/>
  <c r="AB673" i="1"/>
  <c r="Y551" i="1"/>
  <c r="BP550" i="1"/>
  <c r="BN550" i="1"/>
  <c r="Z550" i="1"/>
  <c r="Z551" i="1" s="1"/>
  <c r="BP556" i="1"/>
  <c r="BN556" i="1"/>
  <c r="Z556" i="1"/>
  <c r="BP564" i="1"/>
  <c r="BN564" i="1"/>
  <c r="Z564" i="1"/>
  <c r="Y586" i="1"/>
  <c r="BP576" i="1"/>
  <c r="BN576" i="1"/>
  <c r="Z576" i="1"/>
  <c r="BP584" i="1"/>
  <c r="BN584" i="1"/>
  <c r="Z584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Y517" i="1"/>
  <c r="Y592" i="1"/>
  <c r="Y591" i="1"/>
  <c r="H9" i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2" i="1"/>
  <c r="Y139" i="1"/>
  <c r="BP134" i="1"/>
  <c r="BN134" i="1"/>
  <c r="Z134" i="1"/>
  <c r="Y138" i="1"/>
  <c r="BP142" i="1"/>
  <c r="BN142" i="1"/>
  <c r="Z142" i="1"/>
  <c r="BP146" i="1"/>
  <c r="BN146" i="1"/>
  <c r="Z146" i="1"/>
  <c r="BP163" i="1"/>
  <c r="BN163" i="1"/>
  <c r="Z163" i="1"/>
  <c r="Z164" i="1" s="1"/>
  <c r="Y165" i="1"/>
  <c r="Y170" i="1"/>
  <c r="BP167" i="1"/>
  <c r="BN167" i="1"/>
  <c r="Z167" i="1"/>
  <c r="Z169" i="1" s="1"/>
  <c r="BP180" i="1"/>
  <c r="BN180" i="1"/>
  <c r="Z180" i="1"/>
  <c r="BP198" i="1"/>
  <c r="BN198" i="1"/>
  <c r="Z198" i="1"/>
  <c r="BP202" i="1"/>
  <c r="BN202" i="1"/>
  <c r="Z202" i="1"/>
  <c r="BP215" i="1"/>
  <c r="BN215" i="1"/>
  <c r="Z215" i="1"/>
  <c r="Z216" i="1" s="1"/>
  <c r="Y217" i="1"/>
  <c r="Y228" i="1"/>
  <c r="BP219" i="1"/>
  <c r="BN219" i="1"/>
  <c r="Z219" i="1"/>
  <c r="BP223" i="1"/>
  <c r="BN223" i="1"/>
  <c r="Z223" i="1"/>
  <c r="Y227" i="1"/>
  <c r="BP231" i="1"/>
  <c r="BN231" i="1"/>
  <c r="Z231" i="1"/>
  <c r="BP235" i="1"/>
  <c r="BN235" i="1"/>
  <c r="Z235" i="1"/>
  <c r="BP239" i="1"/>
  <c r="BN239" i="1"/>
  <c r="Z239" i="1"/>
  <c r="BP247" i="1"/>
  <c r="BN247" i="1"/>
  <c r="Z247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Y391" i="1"/>
  <c r="BP395" i="1"/>
  <c r="BN395" i="1"/>
  <c r="Z395" i="1"/>
  <c r="Z397" i="1" s="1"/>
  <c r="BP412" i="1"/>
  <c r="BN412" i="1"/>
  <c r="Z412" i="1"/>
  <c r="BP422" i="1"/>
  <c r="BN422" i="1"/>
  <c r="Z422" i="1"/>
  <c r="BP426" i="1"/>
  <c r="BN426" i="1"/>
  <c r="Z426" i="1"/>
  <c r="Y430" i="1"/>
  <c r="BP434" i="1"/>
  <c r="BN434" i="1"/>
  <c r="Z434" i="1"/>
  <c r="Y436" i="1"/>
  <c r="Y442" i="1"/>
  <c r="BP438" i="1"/>
  <c r="BN438" i="1"/>
  <c r="Z438" i="1"/>
  <c r="Y443" i="1"/>
  <c r="Y449" i="1"/>
  <c r="BP445" i="1"/>
  <c r="BN445" i="1"/>
  <c r="Z445" i="1"/>
  <c r="Y448" i="1"/>
  <c r="BP471" i="1"/>
  <c r="BN471" i="1"/>
  <c r="Z471" i="1"/>
  <c r="Y475" i="1"/>
  <c r="BP490" i="1"/>
  <c r="BN490" i="1"/>
  <c r="Z490" i="1"/>
  <c r="BP494" i="1"/>
  <c r="BN494" i="1"/>
  <c r="Z494" i="1"/>
  <c r="BP498" i="1"/>
  <c r="BN498" i="1"/>
  <c r="Z498" i="1"/>
  <c r="BP502" i="1"/>
  <c r="BN502" i="1"/>
  <c r="Z502" i="1"/>
  <c r="BP506" i="1"/>
  <c r="BN506" i="1"/>
  <c r="Z506" i="1"/>
  <c r="Y508" i="1"/>
  <c r="Y513" i="1"/>
  <c r="BP510" i="1"/>
  <c r="BN510" i="1"/>
  <c r="Z510" i="1"/>
  <c r="Z512" i="1" s="1"/>
  <c r="Y512" i="1"/>
  <c r="BP559" i="1"/>
  <c r="BN559" i="1"/>
  <c r="Z559" i="1"/>
  <c r="BP563" i="1"/>
  <c r="BN563" i="1"/>
  <c r="Z563" i="1"/>
  <c r="Y567" i="1"/>
  <c r="BP571" i="1"/>
  <c r="BN571" i="1"/>
  <c r="Z571" i="1"/>
  <c r="Y573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G673" i="1"/>
  <c r="X673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Y75" i="1"/>
  <c r="Z78" i="1"/>
  <c r="Z82" i="1" s="1"/>
  <c r="BN78" i="1"/>
  <c r="BP78" i="1"/>
  <c r="Z80" i="1"/>
  <c r="BN80" i="1"/>
  <c r="Z86" i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Z106" i="1" s="1"/>
  <c r="BN104" i="1"/>
  <c r="E673" i="1"/>
  <c r="Z111" i="1"/>
  <c r="BN111" i="1"/>
  <c r="Y114" i="1"/>
  <c r="Z117" i="1"/>
  <c r="BN117" i="1"/>
  <c r="Z119" i="1"/>
  <c r="BN119" i="1"/>
  <c r="Z120" i="1"/>
  <c r="BN120" i="1"/>
  <c r="F673" i="1"/>
  <c r="Y131" i="1"/>
  <c r="Z127" i="1"/>
  <c r="BN127" i="1"/>
  <c r="Z129" i="1"/>
  <c r="BN129" i="1"/>
  <c r="BP136" i="1"/>
  <c r="BN136" i="1"/>
  <c r="Z136" i="1"/>
  <c r="Y149" i="1"/>
  <c r="BP144" i="1"/>
  <c r="BN144" i="1"/>
  <c r="Z144" i="1"/>
  <c r="Y148" i="1"/>
  <c r="BP152" i="1"/>
  <c r="BN152" i="1"/>
  <c r="Z152" i="1"/>
  <c r="Z153" i="1" s="1"/>
  <c r="Y154" i="1"/>
  <c r="Y160" i="1"/>
  <c r="BP157" i="1"/>
  <c r="BN157" i="1"/>
  <c r="Z157" i="1"/>
  <c r="Y164" i="1"/>
  <c r="Y169" i="1"/>
  <c r="Z182" i="1"/>
  <c r="BP178" i="1"/>
  <c r="BN178" i="1"/>
  <c r="Z178" i="1"/>
  <c r="Y182" i="1"/>
  <c r="BP186" i="1"/>
  <c r="BN186" i="1"/>
  <c r="Z186" i="1"/>
  <c r="Y205" i="1"/>
  <c r="BP200" i="1"/>
  <c r="BN200" i="1"/>
  <c r="Z200" i="1"/>
  <c r="BP204" i="1"/>
  <c r="BN204" i="1"/>
  <c r="Z204" i="1"/>
  <c r="Y206" i="1"/>
  <c r="J673" i="1"/>
  <c r="Y212" i="1"/>
  <c r="BP209" i="1"/>
  <c r="BN209" i="1"/>
  <c r="Z209" i="1"/>
  <c r="Z211" i="1" s="1"/>
  <c r="Y216" i="1"/>
  <c r="BP221" i="1"/>
  <c r="BN221" i="1"/>
  <c r="Z221" i="1"/>
  <c r="BP225" i="1"/>
  <c r="BN225" i="1"/>
  <c r="Z225" i="1"/>
  <c r="Y242" i="1"/>
  <c r="BP233" i="1"/>
  <c r="BN233" i="1"/>
  <c r="Z233" i="1"/>
  <c r="BP237" i="1"/>
  <c r="BN237" i="1"/>
  <c r="Z237" i="1"/>
  <c r="Y241" i="1"/>
  <c r="BP245" i="1"/>
  <c r="BN245" i="1"/>
  <c r="Z245" i="1"/>
  <c r="Z249" i="1" s="1"/>
  <c r="Y249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BP383" i="1"/>
  <c r="BN383" i="1"/>
  <c r="Z383" i="1"/>
  <c r="Y385" i="1"/>
  <c r="Y390" i="1"/>
  <c r="BP387" i="1"/>
  <c r="BN387" i="1"/>
  <c r="Z387" i="1"/>
  <c r="Z390" i="1" s="1"/>
  <c r="Y398" i="1"/>
  <c r="Y397" i="1"/>
  <c r="BP401" i="1"/>
  <c r="BN401" i="1"/>
  <c r="Z401" i="1"/>
  <c r="Z403" i="1" s="1"/>
  <c r="Y415" i="1"/>
  <c r="Y414" i="1"/>
  <c r="BP420" i="1"/>
  <c r="BN420" i="1"/>
  <c r="Z420" i="1"/>
  <c r="BP424" i="1"/>
  <c r="BN424" i="1"/>
  <c r="Z424" i="1"/>
  <c r="BP428" i="1"/>
  <c r="BN428" i="1"/>
  <c r="Z428" i="1"/>
  <c r="Y435" i="1"/>
  <c r="BP439" i="1"/>
  <c r="BN439" i="1"/>
  <c r="Z439" i="1"/>
  <c r="BP455" i="1"/>
  <c r="BN455" i="1"/>
  <c r="Z455" i="1"/>
  <c r="BP459" i="1"/>
  <c r="BN459" i="1"/>
  <c r="Z459" i="1"/>
  <c r="Y461" i="1"/>
  <c r="Y466" i="1"/>
  <c r="BP463" i="1"/>
  <c r="BN463" i="1"/>
  <c r="Z463" i="1"/>
  <c r="Z465" i="1" s="1"/>
  <c r="Y465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P673" i="1"/>
  <c r="H673" i="1"/>
  <c r="Y175" i="1"/>
  <c r="I673" i="1"/>
  <c r="Y195" i="1"/>
  <c r="Y261" i="1"/>
  <c r="Y298" i="1"/>
  <c r="Q673" i="1"/>
  <c r="Y314" i="1"/>
  <c r="Y347" i="1"/>
  <c r="V673" i="1"/>
  <c r="Y409" i="1"/>
  <c r="W673" i="1"/>
  <c r="Y431" i="1"/>
  <c r="BP441" i="1"/>
  <c r="BN441" i="1"/>
  <c r="BP453" i="1"/>
  <c r="BN453" i="1"/>
  <c r="Z453" i="1"/>
  <c r="BP457" i="1"/>
  <c r="BN457" i="1"/>
  <c r="Z457" i="1"/>
  <c r="BP470" i="1"/>
  <c r="BN470" i="1"/>
  <c r="Z470" i="1"/>
  <c r="BP473" i="1"/>
  <c r="BN473" i="1"/>
  <c r="Z473" i="1"/>
  <c r="Y507" i="1"/>
  <c r="BP492" i="1"/>
  <c r="BN492" i="1"/>
  <c r="Z492" i="1"/>
  <c r="BP496" i="1"/>
  <c r="BN496" i="1"/>
  <c r="Z496" i="1"/>
  <c r="BP500" i="1"/>
  <c r="BN500" i="1"/>
  <c r="Z500" i="1"/>
  <c r="BP504" i="1"/>
  <c r="BN504" i="1"/>
  <c r="Z504" i="1"/>
  <c r="BP516" i="1"/>
  <c r="BN516" i="1"/>
  <c r="Z516" i="1"/>
  <c r="Z517" i="1" s="1"/>
  <c r="Y518" i="1"/>
  <c r="Z673" i="1"/>
  <c r="Y522" i="1"/>
  <c r="BP521" i="1"/>
  <c r="BN521" i="1"/>
  <c r="Z521" i="1"/>
  <c r="Z522" i="1" s="1"/>
  <c r="Y523" i="1"/>
  <c r="Y530" i="1"/>
  <c r="BP525" i="1"/>
  <c r="BN525" i="1"/>
  <c r="Z525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AA673" i="1"/>
  <c r="Y547" i="1"/>
  <c r="BP542" i="1"/>
  <c r="BN542" i="1"/>
  <c r="Z542" i="1"/>
  <c r="Z546" i="1" s="1"/>
  <c r="Y546" i="1"/>
  <c r="BP557" i="1"/>
  <c r="BN557" i="1"/>
  <c r="Z557" i="1"/>
  <c r="BP561" i="1"/>
  <c r="BN561" i="1"/>
  <c r="Z561" i="1"/>
  <c r="BP565" i="1"/>
  <c r="BN565" i="1"/>
  <c r="Z565" i="1"/>
  <c r="Y574" i="1"/>
  <c r="BP577" i="1"/>
  <c r="BN577" i="1"/>
  <c r="Z577" i="1"/>
  <c r="BP581" i="1"/>
  <c r="BN581" i="1"/>
  <c r="Z581" i="1"/>
  <c r="Y585" i="1"/>
  <c r="BP589" i="1"/>
  <c r="BN589" i="1"/>
  <c r="Z589" i="1"/>
  <c r="Z591" i="1" s="1"/>
  <c r="Y673" i="1"/>
  <c r="Y487" i="1"/>
  <c r="AC673" i="1"/>
  <c r="Y568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567" i="1" l="1"/>
  <c r="Z460" i="1"/>
  <c r="Z430" i="1"/>
  <c r="Z304" i="1"/>
  <c r="Z188" i="1"/>
  <c r="Z159" i="1"/>
  <c r="Z113" i="1"/>
  <c r="Z573" i="1"/>
  <c r="Z448" i="1"/>
  <c r="Z435" i="1"/>
  <c r="Z414" i="1"/>
  <c r="Z341" i="1"/>
  <c r="Z643" i="1"/>
  <c r="Z608" i="1"/>
  <c r="Z585" i="1"/>
  <c r="Z475" i="1"/>
  <c r="Z91" i="1"/>
  <c r="Z507" i="1"/>
  <c r="Z384" i="1"/>
  <c r="Z241" i="1"/>
  <c r="Z205" i="1"/>
  <c r="Z131" i="1"/>
  <c r="Z122" i="1"/>
  <c r="Z314" i="1"/>
  <c r="Z148" i="1"/>
  <c r="Z625" i="1"/>
  <c r="Z368" i="1"/>
  <c r="Y667" i="1"/>
  <c r="Y664" i="1"/>
  <c r="Z292" i="1"/>
  <c r="Z227" i="1"/>
  <c r="Y663" i="1"/>
  <c r="Z649" i="1"/>
  <c r="Z615" i="1"/>
  <c r="Z530" i="1"/>
  <c r="Z100" i="1"/>
  <c r="Z38" i="1"/>
  <c r="Y665" i="1"/>
  <c r="Z636" i="1"/>
  <c r="Z442" i="1"/>
  <c r="Z274" i="1"/>
  <c r="Z138" i="1"/>
  <c r="Z668" i="1" s="1"/>
  <c r="Y666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<sst xmlns="http://schemas.openxmlformats.org/spreadsheetml/2006/main" count="3126" uniqueCount="1078">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</sst>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topLeftCell="A492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45626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0.41666666666666669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400</v>
      </c>
      <c r="Y51" s="778">
        <f t="shared" ref="Y51:Y56" si="6">IFERROR(IF(X51="",0,CEILING((X51/$H51),1)*$H51),"")</f>
        <v>410.40000000000003</v>
      </c>
      <c r="Z51" s="36">
        <f>IFERROR(IF(Y51=0,"",ROUNDUP(Y51/H51,0)*0.02175),"")</f>
        <v>0.8264999999999999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417.77777777777777</v>
      </c>
      <c r="BN51" s="64">
        <f t="shared" ref="BN51:BN56" si="8">IFERROR(Y51*I51/H51,"0")</f>
        <v>428.64</v>
      </c>
      <c r="BO51" s="64">
        <f t="shared" ref="BO51:BO56" si="9">IFERROR(1/J51*(X51/H51),"0")</f>
        <v>0.66137566137566139</v>
      </c>
      <c r="BP51" s="64">
        <f t="shared" ref="BP51:BP56" si="10">IFERROR(1/J51*(Y51/H51),"0")</f>
        <v>0.67857142857142849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37.037037037037038</v>
      </c>
      <c r="Y57" s="779">
        <f>IFERROR(Y51/H51,"0")+IFERROR(Y52/H52,"0")+IFERROR(Y53/H53,"0")+IFERROR(Y54/H54,"0")+IFERROR(Y55/H55,"0")+IFERROR(Y56/H56,"0")</f>
        <v>38</v>
      </c>
      <c r="Z57" s="779">
        <f>IFERROR(IF(Z51="",0,Z51),"0")+IFERROR(IF(Z52="",0,Z52),"0")+IFERROR(IF(Z53="",0,Z53),"0")+IFERROR(IF(Z54="",0,Z54),"0")+IFERROR(IF(Z55="",0,Z55),"0")+IFERROR(IF(Z56="",0,Z56),"0")</f>
        <v>0.8264999999999999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400</v>
      </c>
      <c r="Y58" s="779">
        <f>IFERROR(SUM(Y51:Y56),"0")</f>
        <v>410.40000000000003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500</v>
      </c>
      <c r="Y67" s="778">
        <f t="shared" si="11"/>
        <v>507.6</v>
      </c>
      <c r="Z67" s="36">
        <f>IFERROR(IF(Y67=0,"",ROUNDUP(Y67/H67,0)*0.02039),"")</f>
        <v>0.9583299999999999</v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522.22222222222217</v>
      </c>
      <c r="BN67" s="64">
        <f t="shared" si="13"/>
        <v>530.16</v>
      </c>
      <c r="BO67" s="64">
        <f t="shared" si="14"/>
        <v>0.96450617283950602</v>
      </c>
      <c r="BP67" s="64">
        <f t="shared" si="15"/>
        <v>0.97916666666666663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216</v>
      </c>
      <c r="Y74" s="778">
        <f t="shared" si="11"/>
        <v>216</v>
      </c>
      <c r="Z74" s="36">
        <f>IFERROR(IF(Y74=0,"",ROUNDUP(Y74/H74,0)*0.00902),"")</f>
        <v>0.43296000000000001</v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226.08</v>
      </c>
      <c r="BN74" s="64">
        <f t="shared" si="13"/>
        <v>226.08</v>
      </c>
      <c r="BO74" s="64">
        <f t="shared" si="14"/>
        <v>0.36363636363636365</v>
      </c>
      <c r="BP74" s="64">
        <f t="shared" si="15"/>
        <v>0.36363636363636365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94.296296296296291</v>
      </c>
      <c r="Y75" s="779">
        <f>IFERROR(Y66/H66,"0")+IFERROR(Y67/H67,"0")+IFERROR(Y68/H68,"0")+IFERROR(Y69/H69,"0")+IFERROR(Y70/H70,"0")+IFERROR(Y71/H71,"0")+IFERROR(Y72/H72,"0")+IFERROR(Y73/H73,"0")+IFERROR(Y74/H74,"0")</f>
        <v>95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1.3912899999999999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716</v>
      </c>
      <c r="Y76" s="779">
        <f>IFERROR(SUM(Y66:Y74),"0")</f>
        <v>723.6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200</v>
      </c>
      <c r="Y116" s="778">
        <f t="shared" ref="Y116:Y121" si="26">IFERROR(IF(X116="",0,CEILING((X116/$H116),1)*$H116),"")</f>
        <v>201.60000000000002</v>
      </c>
      <c r="Z116" s="36">
        <f>IFERROR(IF(Y116=0,"",ROUNDUP(Y116/H116,0)*0.02175),"")</f>
        <v>0.52200000000000002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213.42857142857144</v>
      </c>
      <c r="BN116" s="64">
        <f t="shared" ref="BN116:BN121" si="28">IFERROR(Y116*I116/H116,"0")</f>
        <v>215.13600000000002</v>
      </c>
      <c r="BO116" s="64">
        <f t="shared" ref="BO116:BO121" si="29">IFERROR(1/J116*(X116/H116),"0")</f>
        <v>0.42517006802721086</v>
      </c>
      <c r="BP116" s="64">
        <f t="shared" ref="BP116:BP121" si="30">IFERROR(1/J116*(Y116/H116),"0")</f>
        <v>0.42857142857142855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421.2</v>
      </c>
      <c r="Y118" s="778">
        <f t="shared" si="26"/>
        <v>421.20000000000005</v>
      </c>
      <c r="Z118" s="36">
        <f>IFERROR(IF(Y118=0,"",ROUNDUP(Y118/H118,0)*0.00753),"")</f>
        <v>1.1746799999999999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463.63199999999995</v>
      </c>
      <c r="BN118" s="64">
        <f t="shared" si="28"/>
        <v>463.63200000000001</v>
      </c>
      <c r="BO118" s="64">
        <f t="shared" si="29"/>
        <v>0.99999999999999978</v>
      </c>
      <c r="BP118" s="64">
        <f t="shared" si="30"/>
        <v>1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100</v>
      </c>
      <c r="Y119" s="778">
        <f t="shared" si="26"/>
        <v>100.98</v>
      </c>
      <c r="Z119" s="36">
        <f>IFERROR(IF(Y119=0,"",ROUNDUP(Y119/H119,0)*0.00753),"")</f>
        <v>0.38403000000000004</v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114.04040404040404</v>
      </c>
      <c r="BN119" s="64">
        <f t="shared" si="28"/>
        <v>115.158</v>
      </c>
      <c r="BO119" s="64">
        <f t="shared" si="29"/>
        <v>0.32375032375032375</v>
      </c>
      <c r="BP119" s="64">
        <f t="shared" si="30"/>
        <v>0.32692307692307693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230.31457431457432</v>
      </c>
      <c r="Y122" s="779">
        <f>IFERROR(Y116/H116,"0")+IFERROR(Y117/H117,"0")+IFERROR(Y118/H118,"0")+IFERROR(Y119/H119,"0")+IFERROR(Y120/H120,"0")+IFERROR(Y121/H121,"0")</f>
        <v>231</v>
      </c>
      <c r="Z122" s="779">
        <f>IFERROR(IF(Z116="",0,Z116),"0")+IFERROR(IF(Z117="",0,Z117),"0")+IFERROR(IF(Z118="",0,Z118),"0")+IFERROR(IF(Z119="",0,Z119),"0")+IFERROR(IF(Z120="",0,Z120),"0")+IFERROR(IF(Z121="",0,Z121),"0")</f>
        <v>2.0807099999999998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721.2</v>
      </c>
      <c r="Y123" s="779">
        <f>IFERROR(SUM(Y116:Y121),"0")</f>
        <v>723.78000000000009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500</v>
      </c>
      <c r="Y127" s="778">
        <f>IFERROR(IF(X127="",0,CEILING((X127/$H127),1)*$H127),"")</f>
        <v>507.6</v>
      </c>
      <c r="Z127" s="36">
        <f>IFERROR(IF(Y127=0,"",ROUNDUP(Y127/H127,0)*0.02175),"")</f>
        <v>1.0222499999999999</v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522.22222222222217</v>
      </c>
      <c r="BN127" s="64">
        <f>IFERROR(Y127*I127/H127,"0")</f>
        <v>530.16</v>
      </c>
      <c r="BO127" s="64">
        <f>IFERROR(1/J127*(X127/H127),"0")</f>
        <v>0.82671957671957652</v>
      </c>
      <c r="BP127" s="64">
        <f>IFERROR(1/J127*(Y127/H127),"0")</f>
        <v>0.83928571428571419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45</v>
      </c>
      <c r="Y128" s="778">
        <f>IFERROR(IF(X128="",0,CEILING((X128/$H128),1)*$H128),"")</f>
        <v>45</v>
      </c>
      <c r="Z128" s="36">
        <f>IFERROR(IF(Y128=0,"",ROUNDUP(Y128/H128,0)*0.00902),"")</f>
        <v>0.10824</v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47.519999999999996</v>
      </c>
      <c r="BN128" s="64">
        <f>IFERROR(Y128*I128/H128,"0")</f>
        <v>47.519999999999996</v>
      </c>
      <c r="BO128" s="64">
        <f>IFERROR(1/J128*(X128/H128),"0")</f>
        <v>9.0909090909090912E-2</v>
      </c>
      <c r="BP128" s="64">
        <f>IFERROR(1/J128*(Y128/H128),"0")</f>
        <v>9.0909090909090912E-2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58.296296296296291</v>
      </c>
      <c r="Y131" s="779">
        <f>IFERROR(Y126/H126,"0")+IFERROR(Y127/H127,"0")+IFERROR(Y128/H128,"0")+IFERROR(Y129/H129,"0")+IFERROR(Y130/H130,"0")</f>
        <v>59</v>
      </c>
      <c r="Z131" s="779">
        <f>IFERROR(IF(Z126="",0,Z126),"0")+IFERROR(IF(Z127="",0,Z127),"0")+IFERROR(IF(Z128="",0,Z128),"0")+IFERROR(IF(Z129="",0,Z129),"0")+IFERROR(IF(Z130="",0,Z130),"0")</f>
        <v>1.13049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545</v>
      </c>
      <c r="Y132" s="779">
        <f>IFERROR(SUM(Y126:Y130),"0")</f>
        <v>552.6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1000</v>
      </c>
      <c r="Y142" s="778">
        <f t="shared" si="31"/>
        <v>1004.4</v>
      </c>
      <c r="Z142" s="36">
        <f>IFERROR(IF(Y142=0,"",ROUNDUP(Y142/H142,0)*0.02175),"")</f>
        <v>2.6969999999999996</v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1068.8888888888889</v>
      </c>
      <c r="BN142" s="64">
        <f t="shared" si="33"/>
        <v>1073.5920000000001</v>
      </c>
      <c r="BO142" s="64">
        <f t="shared" si="34"/>
        <v>2.2045855379188715</v>
      </c>
      <c r="BP142" s="64">
        <f t="shared" si="35"/>
        <v>2.214285714285714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421.2</v>
      </c>
      <c r="Y145" s="778">
        <f t="shared" si="31"/>
        <v>421.20000000000005</v>
      </c>
      <c r="Z145" s="36">
        <f>IFERROR(IF(Y145=0,"",ROUNDUP(Y145/H145,0)*0.00753),"")</f>
        <v>1.1746799999999999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463.63199999999995</v>
      </c>
      <c r="BN145" s="64">
        <f t="shared" si="33"/>
        <v>463.63200000000001</v>
      </c>
      <c r="BO145" s="64">
        <f t="shared" si="34"/>
        <v>0.99999999999999978</v>
      </c>
      <c r="BP145" s="64">
        <f t="shared" si="35"/>
        <v>1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279.45679012345676</v>
      </c>
      <c r="Y148" s="779">
        <f>IFERROR(Y141/H141,"0")+IFERROR(Y142/H142,"0")+IFERROR(Y143/H143,"0")+IFERROR(Y144/H144,"0")+IFERROR(Y145/H145,"0")+IFERROR(Y146/H146,"0")+IFERROR(Y147/H147,"0")</f>
        <v>280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3.8716799999999996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1421.2</v>
      </c>
      <c r="Y149" s="779">
        <f>IFERROR(SUM(Y141:Y147),"0")</f>
        <v>1425.6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100</v>
      </c>
      <c r="Y163" s="778">
        <f>IFERROR(IF(X163="",0,CEILING((X163/$H163),1)*$H163),"")</f>
        <v>100.8</v>
      </c>
      <c r="Z163" s="36">
        <f>IFERROR(IF(Y163=0,"",ROUNDUP(Y163/H163,0)*0.00753),"")</f>
        <v>0.27107999999999999</v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110.28571428571429</v>
      </c>
      <c r="BN163" s="64">
        <f>IFERROR(Y163*I163/H163,"0")</f>
        <v>111.16800000000001</v>
      </c>
      <c r="BO163" s="64">
        <f>IFERROR(1/J163*(X163/H163),"0")</f>
        <v>0.22893772893772893</v>
      </c>
      <c r="BP163" s="64">
        <f>IFERROR(1/J163*(Y163/H163),"0")</f>
        <v>0.23076923076923075</v>
      </c>
    </row>
    <row r="164" spans="1:68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35.714285714285715</v>
      </c>
      <c r="Y164" s="779">
        <f>IFERROR(Y162/H162,"0")+IFERROR(Y163/H163,"0")</f>
        <v>36</v>
      </c>
      <c r="Z164" s="779">
        <f>IFERROR(IF(Z162="",0,Z162),"0")+IFERROR(IF(Z163="",0,Z163),"0")</f>
        <v>0.27107999999999999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100</v>
      </c>
      <c r="Y165" s="779">
        <f>IFERROR(SUM(Y162:Y163),"0")</f>
        <v>100.8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150</v>
      </c>
      <c r="Y219" s="778">
        <f t="shared" ref="Y219:Y226" si="41">IFERROR(IF(X219="",0,CEILING((X219/$H219),1)*$H219),"")</f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155.83333333333331</v>
      </c>
      <c r="BN219" s="64">
        <f t="shared" ref="BN219:BN226" si="43">IFERROR(Y219*I219/H219,"0")</f>
        <v>157.08000000000001</v>
      </c>
      <c r="BO219" s="64">
        <f t="shared" ref="BO219:BO226" si="44">IFERROR(1/J219*(X219/H219),"0")</f>
        <v>0.21043771043771042</v>
      </c>
      <c r="BP219" s="64">
        <f t="shared" ref="BP219:BP226" si="45">IFERROR(1/J219*(Y219/H219),"0")</f>
        <v>0.21212121212121213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250</v>
      </c>
      <c r="Y221" s="778">
        <f t="shared" si="41"/>
        <v>253.8</v>
      </c>
      <c r="Z221" s="36">
        <f>IFERROR(IF(Y221=0,"",ROUNDUP(Y221/H221,0)*0.00902),"")</f>
        <v>0.42393999999999998</v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259.72222222222223</v>
      </c>
      <c r="BN221" s="64">
        <f t="shared" si="43"/>
        <v>263.67</v>
      </c>
      <c r="BO221" s="64">
        <f t="shared" si="44"/>
        <v>0.35072951739618402</v>
      </c>
      <c r="BP221" s="64">
        <f t="shared" si="45"/>
        <v>0.35606060606060608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100</v>
      </c>
      <c r="Y222" s="778">
        <f t="shared" si="41"/>
        <v>102.60000000000001</v>
      </c>
      <c r="Z222" s="36">
        <f>IFERROR(IF(Y222=0,"",ROUNDUP(Y222/H222,0)*0.00902),"")</f>
        <v>0.17138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103.88888888888889</v>
      </c>
      <c r="BN222" s="64">
        <f t="shared" si="43"/>
        <v>106.59000000000002</v>
      </c>
      <c r="BO222" s="64">
        <f t="shared" si="44"/>
        <v>0.14029180695847362</v>
      </c>
      <c r="BP222" s="64">
        <f t="shared" si="45"/>
        <v>0.14393939393939395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92.592592592592581</v>
      </c>
      <c r="Y227" s="779">
        <f>IFERROR(Y219/H219,"0")+IFERROR(Y220/H220,"0")+IFERROR(Y221/H221,"0")+IFERROR(Y222/H222,"0")+IFERROR(Y223/H223,"0")+IFERROR(Y224/H224,"0")+IFERROR(Y225/H225,"0")+IFERROR(Y226/H226,"0")</f>
        <v>94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0.84787999999999997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500</v>
      </c>
      <c r="Y228" s="779">
        <f>IFERROR(SUM(Y219:Y226),"0")</f>
        <v>507.6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200</v>
      </c>
      <c r="Y230" s="778">
        <f t="shared" ref="Y230:Y240" si="46">IFERROR(IF(X230="",0,CEILING((X230/$H230),1)*$H230),"")</f>
        <v>202.5</v>
      </c>
      <c r="Z230" s="36">
        <f>IFERROR(IF(Y230=0,"",ROUNDUP(Y230/H230,0)*0.02175),"")</f>
        <v>0.54374999999999996</v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213.92592592592592</v>
      </c>
      <c r="BN230" s="64">
        <f t="shared" ref="BN230:BN240" si="48">IFERROR(Y230*I230/H230,"0")</f>
        <v>216.60000000000002</v>
      </c>
      <c r="BO230" s="64">
        <f t="shared" ref="BO230:BO240" si="49">IFERROR(1/J230*(X230/H230),"0")</f>
        <v>0.44091710758377423</v>
      </c>
      <c r="BP230" s="64">
        <f t="shared" ref="BP230:BP240" si="50">IFERROR(1/J230*(Y230/H230),"0")</f>
        <v>0.4464285714285714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150</v>
      </c>
      <c r="Y231" s="778">
        <f t="shared" si="46"/>
        <v>156</v>
      </c>
      <c r="Z231" s="36">
        <f>IFERROR(IF(Y231=0,"",ROUNDUP(Y231/H231,0)*0.02175),"")</f>
        <v>0.43499999999999994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160.84615384615387</v>
      </c>
      <c r="BN231" s="64">
        <f t="shared" si="48"/>
        <v>167.28000000000003</v>
      </c>
      <c r="BO231" s="64">
        <f t="shared" si="49"/>
        <v>0.34340659340659335</v>
      </c>
      <c r="BP231" s="64">
        <f t="shared" si="50"/>
        <v>0.3571428571428571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100</v>
      </c>
      <c r="Y233" s="778">
        <f t="shared" si="46"/>
        <v>104.39999999999999</v>
      </c>
      <c r="Z233" s="36">
        <f>IFERROR(IF(Y233=0,"",ROUNDUP(Y233/H233,0)*0.02175),"")</f>
        <v>0.26100000000000001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106.48275862068967</v>
      </c>
      <c r="BN233" s="64">
        <f t="shared" si="48"/>
        <v>111.16799999999999</v>
      </c>
      <c r="BO233" s="64">
        <f t="shared" si="49"/>
        <v>0.20525451559934318</v>
      </c>
      <c r="BP233" s="64">
        <f t="shared" si="50"/>
        <v>0.21428571428571427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300</v>
      </c>
      <c r="Y236" s="778">
        <f t="shared" si="46"/>
        <v>300</v>
      </c>
      <c r="Z236" s="36">
        <f t="shared" si="51"/>
        <v>0.94125000000000003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334</v>
      </c>
      <c r="BN236" s="64">
        <f t="shared" si="48"/>
        <v>334</v>
      </c>
      <c r="BO236" s="64">
        <f t="shared" si="49"/>
        <v>0.80128205128205121</v>
      </c>
      <c r="BP236" s="64">
        <f t="shared" si="50"/>
        <v>0.80128205128205121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300</v>
      </c>
      <c r="Y237" s="778">
        <f t="shared" si="46"/>
        <v>300</v>
      </c>
      <c r="Z237" s="36">
        <f t="shared" si="51"/>
        <v>0.94125000000000003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334</v>
      </c>
      <c r="BN237" s="64">
        <f t="shared" si="48"/>
        <v>334</v>
      </c>
      <c r="BO237" s="64">
        <f t="shared" si="49"/>
        <v>0.80128205128205121</v>
      </c>
      <c r="BP237" s="64">
        <f t="shared" si="50"/>
        <v>0.80128205128205121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305.41638012902382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307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3.1222500000000002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1050</v>
      </c>
      <c r="Y242" s="779">
        <f>IFERROR(SUM(Y230:Y240),"0")</f>
        <v>1062.9000000000001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150</v>
      </c>
      <c r="Y311" s="778">
        <f t="shared" si="67"/>
        <v>151.19999999999999</v>
      </c>
      <c r="Z311" s="36">
        <f>IFERROR(IF(Y311=0,"",ROUNDUP(Y311/H311,0)*0.00753),"")</f>
        <v>0.47439000000000003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167</v>
      </c>
      <c r="BN311" s="64">
        <f t="shared" si="69"/>
        <v>168.33600000000001</v>
      </c>
      <c r="BO311" s="64">
        <f t="shared" si="70"/>
        <v>0.40064102564102561</v>
      </c>
      <c r="BP311" s="64">
        <f t="shared" si="71"/>
        <v>0.40384615384615385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62.5</v>
      </c>
      <c r="Y314" s="779">
        <f>IFERROR(Y308/H308,"0")+IFERROR(Y309/H309,"0")+IFERROR(Y310/H310,"0")+IFERROR(Y311/H311,"0")+IFERROR(Y312/H312,"0")+IFERROR(Y313/H313,"0")</f>
        <v>63</v>
      </c>
      <c r="Z314" s="779">
        <f>IFERROR(IF(Z308="",0,Z308),"0")+IFERROR(IF(Z309="",0,Z309),"0")+IFERROR(IF(Z310="",0,Z310),"0")+IFERROR(IF(Z311="",0,Z311),"0")+IFERROR(IF(Z312="",0,Z312),"0")+IFERROR(IF(Z313="",0,Z313),"0")</f>
        <v>0.47439000000000003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150</v>
      </c>
      <c r="Y315" s="779">
        <f>IFERROR(SUM(Y308:Y313),"0")</f>
        <v>151.19999999999999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400</v>
      </c>
      <c r="Y388" s="778">
        <f>IFERROR(IF(X388="",0,CEILING((X388/$H388),1)*$H388),"")</f>
        <v>405.59999999999997</v>
      </c>
      <c r="Z388" s="36">
        <f>IFERROR(IF(Y388=0,"",ROUNDUP(Y388/H388,0)*0.02175),"")</f>
        <v>1.131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428.92307692307696</v>
      </c>
      <c r="BN388" s="64">
        <f>IFERROR(Y388*I388/H388,"0")</f>
        <v>434.928</v>
      </c>
      <c r="BO388" s="64">
        <f>IFERROR(1/J388*(X388/H388),"0")</f>
        <v>0.91575091575091572</v>
      </c>
      <c r="BP388" s="64">
        <f>IFERROR(1/J388*(Y388/H388),"0")</f>
        <v>0.92857142857142849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51.282051282051285</v>
      </c>
      <c r="Y390" s="779">
        <f>IFERROR(Y387/H387,"0")+IFERROR(Y388/H388,"0")+IFERROR(Y389/H389,"0")</f>
        <v>52</v>
      </c>
      <c r="Z390" s="779">
        <f>IFERROR(IF(Z387="",0,Z387),"0")+IFERROR(IF(Z388="",0,Z388),"0")+IFERROR(IF(Z389="",0,Z389),"0")</f>
        <v>1.131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400</v>
      </c>
      <c r="Y391" s="779">
        <f>IFERROR(SUM(Y387:Y389),"0")</f>
        <v>405.59999999999997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102</v>
      </c>
      <c r="Y395" s="778">
        <f>IFERROR(IF(X395="",0,CEILING((X395/$H395),1)*$H395),"")</f>
        <v>102</v>
      </c>
      <c r="Z395" s="36">
        <f>IFERROR(IF(Y395=0,"",ROUNDUP(Y395/H395,0)*0.00753),"")</f>
        <v>0.30120000000000002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119</v>
      </c>
      <c r="BN395" s="64">
        <f>IFERROR(Y395*I395/H395,"0")</f>
        <v>119</v>
      </c>
      <c r="BO395" s="64">
        <f>IFERROR(1/J395*(X395/H395),"0")</f>
        <v>0.25641025641025639</v>
      </c>
      <c r="BP395" s="64">
        <f>IFERROR(1/J395*(Y395/H395),"0")</f>
        <v>0.25641025641025639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204</v>
      </c>
      <c r="Y396" s="778">
        <f>IFERROR(IF(X396="",0,CEILING((X396/$H396),1)*$H396),"")</f>
        <v>204</v>
      </c>
      <c r="Z396" s="36">
        <f>IFERROR(IF(Y396=0,"",ROUNDUP(Y396/H396,0)*0.00753),"")</f>
        <v>0.60240000000000005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232.00000000000003</v>
      </c>
      <c r="BN396" s="64">
        <f>IFERROR(Y396*I396/H396,"0")</f>
        <v>232.00000000000003</v>
      </c>
      <c r="BO396" s="64">
        <f>IFERROR(1/J396*(X396/H396),"0")</f>
        <v>0.51282051282051277</v>
      </c>
      <c r="BP396" s="64">
        <f>IFERROR(1/J396*(Y396/H396),"0")</f>
        <v>0.51282051282051277</v>
      </c>
    </row>
    <row r="397" spans="1:68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120</v>
      </c>
      <c r="Y397" s="779">
        <f>IFERROR(Y393/H393,"0")+IFERROR(Y394/H394,"0")+IFERROR(Y395/H395,"0")+IFERROR(Y396/H396,"0")</f>
        <v>120</v>
      </c>
      <c r="Z397" s="779">
        <f>IFERROR(IF(Z393="",0,Z393),"0")+IFERROR(IF(Z394="",0,Z394),"0")+IFERROR(IF(Z395="",0,Z395),"0")+IFERROR(IF(Z396="",0,Z396),"0")</f>
        <v>0.90360000000000007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306</v>
      </c>
      <c r="Y398" s="779">
        <f>IFERROR(SUM(Y393:Y396),"0")</f>
        <v>306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10</v>
      </c>
      <c r="Y401" s="778">
        <f>IFERROR(IF(X401="",0,CEILING((X401/$H401),1)*$H401),"")</f>
        <v>10</v>
      </c>
      <c r="Z401" s="36">
        <f>IFERROR(IF(Y401=0,"",ROUNDUP(Y401/H401,0)*0.00474),"")</f>
        <v>2.3700000000000002E-2</v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11.200000000000001</v>
      </c>
      <c r="BN401" s="64">
        <f>IFERROR(Y401*I401/H401,"0")</f>
        <v>11.200000000000001</v>
      </c>
      <c r="BO401" s="64">
        <f>IFERROR(1/J401*(X401/H401),"0")</f>
        <v>2.1008403361344536E-2</v>
      </c>
      <c r="BP401" s="64">
        <f>IFERROR(1/J401*(Y401/H401),"0")</f>
        <v>2.1008403361344536E-2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5</v>
      </c>
      <c r="Y403" s="779">
        <f>IFERROR(Y400/H400,"0")+IFERROR(Y401/H401,"0")+IFERROR(Y402/H402,"0")</f>
        <v>5</v>
      </c>
      <c r="Z403" s="779">
        <f>IFERROR(IF(Z400="",0,Z400),"0")+IFERROR(IF(Z401="",0,Z401),"0")+IFERROR(IF(Z402="",0,Z402),"0")</f>
        <v>2.3700000000000002E-2</v>
      </c>
      <c r="AA403" s="780"/>
      <c r="AB403" s="780"/>
      <c r="AC403" s="780"/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10</v>
      </c>
      <c r="Y404" s="779">
        <f>IFERROR(SUM(Y400:Y402),"0")</f>
        <v>10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200</v>
      </c>
      <c r="Y412" s="778">
        <f>IFERROR(IF(X412="",0,CEILING((X412/$H412),1)*$H412),"")</f>
        <v>201.60000000000002</v>
      </c>
      <c r="Z412" s="36">
        <f>IFERROR(IF(Y412=0,"",ROUNDUP(Y412/H412,0)*0.00753),"")</f>
        <v>0.72287999999999997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225.9047619047619</v>
      </c>
      <c r="BN412" s="64">
        <f>IFERROR(Y412*I412/H412,"0")</f>
        <v>227.71200000000002</v>
      </c>
      <c r="BO412" s="64">
        <f>IFERROR(1/J412*(X412/H412),"0")</f>
        <v>0.61050061050061055</v>
      </c>
      <c r="BP412" s="64">
        <f>IFERROR(1/J412*(Y412/H412),"0")</f>
        <v>0.61538461538461542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95.238095238095241</v>
      </c>
      <c r="Y414" s="779">
        <f>IFERROR(Y411/H411,"0")+IFERROR(Y412/H412,"0")+IFERROR(Y413/H413,"0")</f>
        <v>96</v>
      </c>
      <c r="Z414" s="779">
        <f>IFERROR(IF(Z411="",0,Z411),"0")+IFERROR(IF(Z412="",0,Z412),"0")+IFERROR(IF(Z413="",0,Z413),"0")</f>
        <v>0.72287999999999997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200</v>
      </c>
      <c r="Y415" s="779">
        <f>IFERROR(SUM(Y411:Y413),"0")</f>
        <v>201.60000000000002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hidden="1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1000</v>
      </c>
      <c r="Y424" s="778">
        <f t="shared" si="82"/>
        <v>1005</v>
      </c>
      <c r="Z424" s="36">
        <f>IFERROR(IF(Y424=0,"",ROUNDUP(Y424/H424,0)*0.02039),"")</f>
        <v>1.3661299999999998</v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1032</v>
      </c>
      <c r="BN424" s="64">
        <f t="shared" si="84"/>
        <v>1037.1600000000001</v>
      </c>
      <c r="BO424" s="64">
        <f t="shared" si="85"/>
        <v>1.3888888888888888</v>
      </c>
      <c r="BP424" s="64">
        <f t="shared" si="86"/>
        <v>1.3958333333333333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66.666666666666671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67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1.3661299999999998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1000</v>
      </c>
      <c r="Y431" s="779">
        <f>IFERROR(SUM(Y419:Y429),"0")</f>
        <v>1005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720</v>
      </c>
      <c r="Y433" s="778">
        <f>IFERROR(IF(X433="",0,CEILING((X433/$H433),1)*$H433),"")</f>
        <v>720</v>
      </c>
      <c r="Z433" s="36">
        <f>IFERROR(IF(Y433=0,"",ROUNDUP(Y433/H433,0)*0.02175),"")</f>
        <v>1.044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743.04000000000008</v>
      </c>
      <c r="BN433" s="64">
        <f>IFERROR(Y433*I433/H433,"0")</f>
        <v>743.04000000000008</v>
      </c>
      <c r="BO433" s="64">
        <f>IFERROR(1/J433*(X433/H433),"0")</f>
        <v>1</v>
      </c>
      <c r="BP433" s="64">
        <f>IFERROR(1/J433*(Y433/H433),"0")</f>
        <v>1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48</v>
      </c>
      <c r="Y435" s="779">
        <f>IFERROR(Y433/H433,"0")+IFERROR(Y434/H434,"0")</f>
        <v>48</v>
      </c>
      <c r="Z435" s="779">
        <f>IFERROR(IF(Z433="",0,Z433),"0")+IFERROR(IF(Z434="",0,Z434),"0")</f>
        <v>1.044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720</v>
      </c>
      <c r="Y436" s="779">
        <f>IFERROR(SUM(Y433:Y434),"0")</f>
        <v>720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200</v>
      </c>
      <c r="Y458" s="778">
        <f t="shared" si="87"/>
        <v>204</v>
      </c>
      <c r="Z458" s="36">
        <f t="shared" si="88"/>
        <v>0.36974999999999997</v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208</v>
      </c>
      <c r="BN458" s="64">
        <f t="shared" si="90"/>
        <v>212.16</v>
      </c>
      <c r="BO458" s="64">
        <f t="shared" si="91"/>
        <v>0.29761904761904762</v>
      </c>
      <c r="BP458" s="64">
        <f t="shared" si="92"/>
        <v>0.30357142857142855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16.666666666666668</v>
      </c>
      <c r="Y460" s="779">
        <f>IFERROR(Y452/H452,"0")+IFERROR(Y453/H453,"0")+IFERROR(Y454/H454,"0")+IFERROR(Y455/H455,"0")+IFERROR(Y456/H456,"0")+IFERROR(Y457/H457,"0")+IFERROR(Y458/H458,"0")+IFERROR(Y459/H459,"0")</f>
        <v>17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0.36974999999999997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200</v>
      </c>
      <c r="Y461" s="779">
        <f>IFERROR(SUM(Y452:Y459),"0")</f>
        <v>204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50</v>
      </c>
      <c r="Y463" s="778">
        <f>IFERROR(IF(X463="",0,CEILING((X463/$H463),1)*$H463),"")</f>
        <v>52.56</v>
      </c>
      <c r="Z463" s="36">
        <f>IFERROR(IF(Y463=0,"",ROUNDUP(Y463/H463,0)*0.00753),"")</f>
        <v>9.0359999999999996E-2</v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52.968036529680361</v>
      </c>
      <c r="BN463" s="64">
        <f>IFERROR(Y463*I463/H463,"0")</f>
        <v>55.68</v>
      </c>
      <c r="BO463" s="64">
        <f>IFERROR(1/J463*(X463/H463),"0")</f>
        <v>7.3176443039456737E-2</v>
      </c>
      <c r="BP463" s="64">
        <f>IFERROR(1/J463*(Y463/H463),"0")</f>
        <v>7.6923076923076927E-2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11.415525114155251</v>
      </c>
      <c r="Y465" s="779">
        <f>IFERROR(Y463/H463,"0")+IFERROR(Y464/H464,"0")</f>
        <v>12</v>
      </c>
      <c r="Z465" s="779">
        <f>IFERROR(IF(Z463="",0,Z463),"0")+IFERROR(IF(Z464="",0,Z464),"0")</f>
        <v>9.0359999999999996E-2</v>
      </c>
      <c r="AA465" s="780"/>
      <c r="AB465" s="780"/>
      <c r="AC465" s="780"/>
    </row>
    <row r="466" spans="1:68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50</v>
      </c>
      <c r="Y466" s="779">
        <f>IFERROR(SUM(Y463:Y464),"0")</f>
        <v>52.56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700</v>
      </c>
      <c r="Y468" s="778">
        <f t="shared" ref="Y468:Y474" si="93">IFERROR(IF(X468="",0,CEILING((X468/$H468),1)*$H468),"")</f>
        <v>702</v>
      </c>
      <c r="Z468" s="36">
        <f>IFERROR(IF(Y468=0,"",ROUNDUP(Y468/H468,0)*0.02175),"")</f>
        <v>1.9574999999999998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750.61538461538464</v>
      </c>
      <c r="BN468" s="64">
        <f t="shared" ref="BN468:BN474" si="95">IFERROR(Y468*I468/H468,"0")</f>
        <v>752.7600000000001</v>
      </c>
      <c r="BO468" s="64">
        <f t="shared" ref="BO468:BO474" si="96">IFERROR(1/J468*(X468/H468),"0")</f>
        <v>1.6025641025641026</v>
      </c>
      <c r="BP468" s="64">
        <f t="shared" ref="BP468:BP474" si="97">IFERROR(1/J468*(Y468/H468),"0")</f>
        <v>1.607142857142857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89.743589743589752</v>
      </c>
      <c r="Y475" s="779">
        <f>IFERROR(Y468/H468,"0")+IFERROR(Y469/H469,"0")+IFERROR(Y470/H470,"0")+IFERROR(Y471/H471,"0")+IFERROR(Y472/H472,"0")+IFERROR(Y473/H473,"0")+IFERROR(Y474/H474,"0")</f>
        <v>90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1.9574999999999998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700</v>
      </c>
      <c r="Y476" s="779">
        <f>IFERROR(SUM(Y468:Y474),"0")</f>
        <v>702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100</v>
      </c>
      <c r="Y492" s="778">
        <f t="shared" si="98"/>
        <v>100.80000000000001</v>
      </c>
      <c r="Z492" s="36">
        <f>IFERROR(IF(Y492=0,"",ROUNDUP(Y492/H492,0)*0.00753),"")</f>
        <v>0.18071999999999999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105.47619047619047</v>
      </c>
      <c r="BN492" s="64">
        <f t="shared" si="100"/>
        <v>106.32000000000001</v>
      </c>
      <c r="BO492" s="64">
        <f t="shared" si="101"/>
        <v>0.15262515262515264</v>
      </c>
      <c r="BP492" s="64">
        <f t="shared" si="102"/>
        <v>0.15384615384615385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23.80952380952381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24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0.18071999999999999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100</v>
      </c>
      <c r="Y508" s="779">
        <f>IFERROR(SUM(Y489:Y506),"0")</f>
        <v>100.80000000000001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300</v>
      </c>
      <c r="Y557" s="778">
        <f t="shared" si="104"/>
        <v>300.96000000000004</v>
      </c>
      <c r="Z557" s="36">
        <f t="shared" si="105"/>
        <v>0.68171999999999999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320.45454545454544</v>
      </c>
      <c r="BN557" s="64">
        <f t="shared" si="107"/>
        <v>321.48</v>
      </c>
      <c r="BO557" s="64">
        <f t="shared" si="108"/>
        <v>0.54632867132867136</v>
      </c>
      <c r="BP557" s="64">
        <f t="shared" si="109"/>
        <v>0.54807692307692313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1500</v>
      </c>
      <c r="Y559" s="778">
        <f t="shared" si="104"/>
        <v>1504.8000000000002</v>
      </c>
      <c r="Z559" s="36">
        <f t="shared" si="105"/>
        <v>3.4085999999999999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1602.2727272727273</v>
      </c>
      <c r="BN559" s="64">
        <f t="shared" si="107"/>
        <v>1607.3999999999999</v>
      </c>
      <c r="BO559" s="64">
        <f t="shared" si="108"/>
        <v>2.7316433566433567</v>
      </c>
      <c r="BP559" s="64">
        <f t="shared" si="109"/>
        <v>2.7403846153846154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1000</v>
      </c>
      <c r="Y561" s="778">
        <f t="shared" si="104"/>
        <v>1003.2</v>
      </c>
      <c r="Z561" s="36">
        <f t="shared" si="105"/>
        <v>2.2724000000000002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1068.1818181818182</v>
      </c>
      <c r="BN561" s="64">
        <f t="shared" si="107"/>
        <v>1071.5999999999999</v>
      </c>
      <c r="BO561" s="64">
        <f t="shared" si="108"/>
        <v>1.821095571095571</v>
      </c>
      <c r="BP561" s="64">
        <f t="shared" si="109"/>
        <v>1.8269230769230771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200</v>
      </c>
      <c r="Y565" s="778">
        <f t="shared" si="104"/>
        <v>201.6</v>
      </c>
      <c r="Z565" s="36">
        <f>IFERROR(IF(Y565=0,"",ROUNDUP(Y565/H565,0)*0.00902),"")</f>
        <v>0.50512000000000001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211.66666666666666</v>
      </c>
      <c r="BN565" s="64">
        <f t="shared" si="107"/>
        <v>213.35999999999999</v>
      </c>
      <c r="BO565" s="64">
        <f t="shared" si="108"/>
        <v>0.4208754208754209</v>
      </c>
      <c r="BP565" s="64">
        <f t="shared" si="109"/>
        <v>0.42424242424242425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585.8585858585858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588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6.8678400000000002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3000</v>
      </c>
      <c r="Y568" s="779">
        <f>IFERROR(SUM(Y556:Y566),"0")</f>
        <v>3010.56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600</v>
      </c>
      <c r="Y570" s="778">
        <f>IFERROR(IF(X570="",0,CEILING((X570/$H570),1)*$H570),"")</f>
        <v>601.92000000000007</v>
      </c>
      <c r="Z570" s="36">
        <f>IFERROR(IF(Y570=0,"",ROUNDUP(Y570/H570,0)*0.01196),"")</f>
        <v>1.36344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640.90909090909088</v>
      </c>
      <c r="BN570" s="64">
        <f>IFERROR(Y570*I570/H570,"0")</f>
        <v>642.96</v>
      </c>
      <c r="BO570" s="64">
        <f>IFERROR(1/J570*(X570/H570),"0")</f>
        <v>1.0926573426573427</v>
      </c>
      <c r="BP570" s="64">
        <f>IFERROR(1/J570*(Y570/H570),"0")</f>
        <v>1.0961538461538463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113.63636363636363</v>
      </c>
      <c r="Y573" s="779">
        <f>IFERROR(Y570/H570,"0")+IFERROR(Y571/H571,"0")+IFERROR(Y572/H572,"0")</f>
        <v>114.00000000000001</v>
      </c>
      <c r="Z573" s="779">
        <f>IFERROR(IF(Z570="",0,Z570),"0")+IFERROR(IF(Z571="",0,Z571),"0")+IFERROR(IF(Z572="",0,Z572),"0")</f>
        <v>1.36344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600</v>
      </c>
      <c r="Y574" s="779">
        <f>IFERROR(SUM(Y570:Y572),"0")</f>
        <v>601.92000000000007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600</v>
      </c>
      <c r="Y576" s="778">
        <f t="shared" ref="Y576:Y584" si="110">IFERROR(IF(X576="",0,CEILING((X576/$H576),1)*$H576),"")</f>
        <v>601.92000000000007</v>
      </c>
      <c r="Z576" s="36">
        <f>IFERROR(IF(Y576=0,"",ROUNDUP(Y576/H576,0)*0.01196),"")</f>
        <v>1.36344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640.90909090909088</v>
      </c>
      <c r="BN576" s="64">
        <f t="shared" ref="BN576:BN584" si="112">IFERROR(Y576*I576/H576,"0")</f>
        <v>642.96</v>
      </c>
      <c r="BO576" s="64">
        <f t="shared" ref="BO576:BO584" si="113">IFERROR(1/J576*(X576/H576),"0")</f>
        <v>1.0926573426573427</v>
      </c>
      <c r="BP576" s="64">
        <f t="shared" ref="BP576:BP584" si="114">IFERROR(1/J576*(Y576/H576),"0")</f>
        <v>1.0961538461538463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1000</v>
      </c>
      <c r="Y578" s="778">
        <f t="shared" si="110"/>
        <v>1003.2</v>
      </c>
      <c r="Z578" s="36">
        <f>IFERROR(IF(Y578=0,"",ROUNDUP(Y578/H578,0)*0.01196),"")</f>
        <v>2.2724000000000002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1068.1818181818182</v>
      </c>
      <c r="BN578" s="64">
        <f t="shared" si="112"/>
        <v>1071.5999999999999</v>
      </c>
      <c r="BO578" s="64">
        <f t="shared" si="113"/>
        <v>1.821095571095571</v>
      </c>
      <c r="BP578" s="64">
        <f t="shared" si="114"/>
        <v>1.8269230769230771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303.030303030303</v>
      </c>
      <c r="Y585" s="779">
        <f>IFERROR(Y576/H576,"0")+IFERROR(Y577/H577,"0")+IFERROR(Y578/H578,"0")+IFERROR(Y579/H579,"0")+IFERROR(Y580/H580,"0")+IFERROR(Y581/H581,"0")+IFERROR(Y582/H582,"0")+IFERROR(Y583/H583,"0")+IFERROR(Y584/H584,"0")</f>
        <v>304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3.63584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1600</v>
      </c>
      <c r="Y586" s="779">
        <f>IFERROR(SUM(Y576:Y584),"0")</f>
        <v>1605.1200000000001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300</v>
      </c>
      <c r="Y628" s="778">
        <f t="shared" ref="Y628:Y635" si="125">IFERROR(IF(X628="",0,CEILING((X628/$H628),1)*$H628),"")</f>
        <v>304.2</v>
      </c>
      <c r="Z628" s="36">
        <f>IFERROR(IF(Y628=0,"",ROUNDUP(Y628/H628,0)*0.02175),"")</f>
        <v>0.84824999999999995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321.69230769230774</v>
      </c>
      <c r="BN628" s="64">
        <f t="shared" ref="BN628:BN635" si="127">IFERROR(Y628*I628/H628,"0")</f>
        <v>326.19600000000003</v>
      </c>
      <c r="BO628" s="64">
        <f t="shared" ref="BO628:BO635" si="128">IFERROR(1/J628*(X628/H628),"0")</f>
        <v>0.6868131868131867</v>
      </c>
      <c r="BP628" s="64">
        <f t="shared" ref="BP628:BP635" si="129">IFERROR(1/J628*(Y628/H628),"0")</f>
        <v>0.6964285714285714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38.46153846153846</v>
      </c>
      <c r="Y636" s="779">
        <f>IFERROR(Y628/H628,"0")+IFERROR(Y629/H629,"0")+IFERROR(Y630/H630,"0")+IFERROR(Y631/H631,"0")+IFERROR(Y632/H632,"0")+IFERROR(Y633/H633,"0")+IFERROR(Y634/H634,"0")+IFERROR(Y635/H635,"0")</f>
        <v>39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0.84824999999999995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300</v>
      </c>
      <c r="Y637" s="779">
        <f>IFERROR(SUM(Y628:Y635),"0")</f>
        <v>304.2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14789.4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14887.84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15788.824599420175</v>
      </c>
      <c r="Y664" s="779">
        <f>IFERROR(SUM(BN22:BN660),"0")</f>
        <v>15893.118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29</v>
      </c>
      <c r="Y665" s="38">
        <f>ROUNDUP(SUM(BP22:BP660),0)</f>
        <v>30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16513.824599420175</v>
      </c>
      <c r="Y666" s="779">
        <f>GrossWeightTotalR+PalletQtyTotalR*25</f>
        <v>16643.118000000002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2764.4331620111025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2779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34.521280000000004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410.40000000000003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723.6</v>
      </c>
      <c r="E673" s="46">
        <f>IFERROR(Y110*1,"0")+IFERROR(Y111*1,"0")+IFERROR(Y112*1,"0")+IFERROR(Y116*1,"0")+IFERROR(Y117*1,"0")+IFERROR(Y118*1,"0")+IFERROR(Y119*1,"0")+IFERROR(Y120*1,"0")+IFERROR(Y121*1,"0")</f>
        <v>723.78000000000009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1978.2</v>
      </c>
      <c r="G673" s="46">
        <f>IFERROR(Y157*1,"0")+IFERROR(Y158*1,"0")+IFERROR(Y162*1,"0")+IFERROR(Y163*1,"0")+IFERROR(Y167*1,"0")+IFERROR(Y168*1,"0")</f>
        <v>100.8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1570.5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151.19999999999999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721.59999999999991</v>
      </c>
      <c r="V673" s="46">
        <f>IFERROR(Y407*1,"0")+IFERROR(Y411*1,"0")+IFERROR(Y412*1,"0")+IFERROR(Y413*1,"0")</f>
        <v>201.60000000000002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1725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958.56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100.80000000000001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5217.5999999999995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304.2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421,20"/>
        <filter val="1 500,00"/>
        <filter val="1 600,00"/>
        <filter val="10,00"/>
        <filter val="100,00"/>
        <filter val="102,00"/>
        <filter val="11,42"/>
        <filter val="113,64"/>
        <filter val="120,00"/>
        <filter val="14 789,40"/>
        <filter val="15 788,82"/>
        <filter val="150,00"/>
        <filter val="16 513,82"/>
        <filter val="16,67"/>
        <filter val="2 764,43"/>
        <filter val="200,00"/>
        <filter val="204,00"/>
        <filter val="216,00"/>
        <filter val="23,81"/>
        <filter val="230,31"/>
        <filter val="250,00"/>
        <filter val="279,46"/>
        <filter val="29"/>
        <filter val="3 000,00"/>
        <filter val="300,00"/>
        <filter val="303,03"/>
        <filter val="305,42"/>
        <filter val="306,00"/>
        <filter val="35,71"/>
        <filter val="37,04"/>
        <filter val="38,46"/>
        <filter val="400,00"/>
        <filter val="421,20"/>
        <filter val="45,00"/>
        <filter val="48,00"/>
        <filter val="5,00"/>
        <filter val="50,00"/>
        <filter val="500,00"/>
        <filter val="51,28"/>
        <filter val="545,00"/>
        <filter val="58,30"/>
        <filter val="585,86"/>
        <filter val="600,00"/>
        <filter val="62,50"/>
        <filter val="66,67"/>
        <filter val="700,00"/>
        <filter val="716,00"/>
        <filter val="720,00"/>
        <filter val="721,20"/>
        <filter val="89,74"/>
        <filter val="92,59"/>
        <filter val="94,30"/>
        <filter val="95,24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2024-11-28T09:15:34Z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