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B92808B4-864D-474E-89DC-DF7F98272C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" l="1"/>
  <c r="AC11" i="1"/>
  <c r="AC12" i="1"/>
  <c r="AC15" i="1"/>
  <c r="AC20" i="1"/>
  <c r="AC25" i="1"/>
  <c r="AC29" i="1"/>
  <c r="AC36" i="1"/>
  <c r="AC38" i="1"/>
  <c r="AC39" i="1"/>
  <c r="AC40" i="1"/>
  <c r="AC44" i="1"/>
  <c r="AC45" i="1"/>
  <c r="AC50" i="1"/>
  <c r="AC54" i="1"/>
  <c r="AC57" i="1"/>
  <c r="AC62" i="1"/>
  <c r="AC64" i="1"/>
  <c r="AC65" i="1"/>
  <c r="AC66" i="1"/>
  <c r="AC67" i="1"/>
  <c r="AC68" i="1"/>
  <c r="AC69" i="1"/>
  <c r="AC71" i="1"/>
  <c r="AC74" i="1"/>
  <c r="AC77" i="1"/>
  <c r="AC78" i="1"/>
  <c r="AC82" i="1"/>
  <c r="AC89" i="1"/>
  <c r="L7" i="1"/>
  <c r="P7" i="1" s="1"/>
  <c r="L8" i="1"/>
  <c r="P8" i="1" s="1"/>
  <c r="AC8" i="1" s="1"/>
  <c r="L9" i="1"/>
  <c r="P9" i="1" s="1"/>
  <c r="Q9" i="1" s="1"/>
  <c r="AC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Q14" i="1" s="1"/>
  <c r="AC14" i="1" s="1"/>
  <c r="L15" i="1"/>
  <c r="P15" i="1" s="1"/>
  <c r="T15" i="1" s="1"/>
  <c r="L16" i="1"/>
  <c r="P16" i="1" s="1"/>
  <c r="Q16" i="1" s="1"/>
  <c r="L17" i="1"/>
  <c r="P17" i="1" s="1"/>
  <c r="Q17" i="1" s="1"/>
  <c r="AC17" i="1" s="1"/>
  <c r="L18" i="1"/>
  <c r="P18" i="1" s="1"/>
  <c r="AC18" i="1" s="1"/>
  <c r="L19" i="1"/>
  <c r="P19" i="1" s="1"/>
  <c r="Q19" i="1" s="1"/>
  <c r="AC19" i="1" s="1"/>
  <c r="L20" i="1"/>
  <c r="P20" i="1" s="1"/>
  <c r="L21" i="1"/>
  <c r="P21" i="1" s="1"/>
  <c r="L22" i="1"/>
  <c r="P22" i="1" s="1"/>
  <c r="Q22" i="1" s="1"/>
  <c r="AC22" i="1" s="1"/>
  <c r="L23" i="1"/>
  <c r="P23" i="1" s="1"/>
  <c r="L24" i="1"/>
  <c r="P24" i="1" s="1"/>
  <c r="L25" i="1"/>
  <c r="P25" i="1" s="1"/>
  <c r="T25" i="1" s="1"/>
  <c r="L26" i="1"/>
  <c r="P26" i="1" s="1"/>
  <c r="Q26" i="1" s="1"/>
  <c r="AC26" i="1" s="1"/>
  <c r="L27" i="1"/>
  <c r="P27" i="1" s="1"/>
  <c r="Q27" i="1" s="1"/>
  <c r="AC27" i="1" s="1"/>
  <c r="L28" i="1"/>
  <c r="P28" i="1" s="1"/>
  <c r="Q28" i="1" s="1"/>
  <c r="AC28" i="1" s="1"/>
  <c r="L29" i="1"/>
  <c r="P29" i="1" s="1"/>
  <c r="T29" i="1" s="1"/>
  <c r="L30" i="1"/>
  <c r="P30" i="1" s="1"/>
  <c r="Q30" i="1" s="1"/>
  <c r="L31" i="1"/>
  <c r="P31" i="1" s="1"/>
  <c r="L32" i="1"/>
  <c r="P32" i="1" s="1"/>
  <c r="Q32" i="1" s="1"/>
  <c r="AC32" i="1" s="1"/>
  <c r="L33" i="1"/>
  <c r="P33" i="1" s="1"/>
  <c r="L34" i="1"/>
  <c r="P34" i="1" s="1"/>
  <c r="Q34" i="1" s="1"/>
  <c r="AC34" i="1" s="1"/>
  <c r="L35" i="1"/>
  <c r="P35" i="1" s="1"/>
  <c r="L36" i="1"/>
  <c r="P36" i="1" s="1"/>
  <c r="L37" i="1"/>
  <c r="P37" i="1" s="1"/>
  <c r="Q37" i="1" s="1"/>
  <c r="AC37" i="1" s="1"/>
  <c r="L38" i="1"/>
  <c r="P38" i="1" s="1"/>
  <c r="L39" i="1"/>
  <c r="P39" i="1" s="1"/>
  <c r="T39" i="1" s="1"/>
  <c r="L40" i="1"/>
  <c r="P40" i="1" s="1"/>
  <c r="L41" i="1"/>
  <c r="P41" i="1" s="1"/>
  <c r="L42" i="1"/>
  <c r="P42" i="1" s="1"/>
  <c r="Q42" i="1" s="1"/>
  <c r="AC42" i="1" s="1"/>
  <c r="L43" i="1"/>
  <c r="P43" i="1" s="1"/>
  <c r="L44" i="1"/>
  <c r="P44" i="1" s="1"/>
  <c r="L45" i="1"/>
  <c r="P45" i="1" s="1"/>
  <c r="T45" i="1" s="1"/>
  <c r="L46" i="1"/>
  <c r="P46" i="1" s="1"/>
  <c r="Q46" i="1" s="1"/>
  <c r="AC46" i="1" s="1"/>
  <c r="L47" i="1"/>
  <c r="P47" i="1" s="1"/>
  <c r="L48" i="1"/>
  <c r="P48" i="1" s="1"/>
  <c r="L49" i="1"/>
  <c r="P49" i="1" s="1"/>
  <c r="L50" i="1"/>
  <c r="P50" i="1" s="1"/>
  <c r="L51" i="1"/>
  <c r="P51" i="1" s="1"/>
  <c r="AC51" i="1" s="1"/>
  <c r="L52" i="1"/>
  <c r="P52" i="1" s="1"/>
  <c r="Q52" i="1" s="1"/>
  <c r="AC52" i="1" s="1"/>
  <c r="L53" i="1"/>
  <c r="P53" i="1" s="1"/>
  <c r="Q53" i="1" s="1"/>
  <c r="AC53" i="1" s="1"/>
  <c r="L54" i="1"/>
  <c r="P54" i="1" s="1"/>
  <c r="L55" i="1"/>
  <c r="P55" i="1" s="1"/>
  <c r="L56" i="1"/>
  <c r="P56" i="1" s="1"/>
  <c r="AC56" i="1" s="1"/>
  <c r="L57" i="1"/>
  <c r="P57" i="1" s="1"/>
  <c r="T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L63" i="1"/>
  <c r="P63" i="1" s="1"/>
  <c r="L64" i="1"/>
  <c r="P64" i="1" s="1"/>
  <c r="L65" i="1"/>
  <c r="P65" i="1" s="1"/>
  <c r="T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AC70" i="1" s="1"/>
  <c r="L71" i="1"/>
  <c r="P71" i="1" s="1"/>
  <c r="T71" i="1" s="1"/>
  <c r="L72" i="1"/>
  <c r="P72" i="1" s="1"/>
  <c r="Q72" i="1" s="1"/>
  <c r="AC72" i="1" s="1"/>
  <c r="L73" i="1"/>
  <c r="P73" i="1" s="1"/>
  <c r="Q73" i="1" s="1"/>
  <c r="AC73" i="1" s="1"/>
  <c r="L74" i="1"/>
  <c r="P74" i="1" s="1"/>
  <c r="L75" i="1"/>
  <c r="P75" i="1" s="1"/>
  <c r="L76" i="1"/>
  <c r="P76" i="1" s="1"/>
  <c r="AC76" i="1" s="1"/>
  <c r="L77" i="1"/>
  <c r="P77" i="1" s="1"/>
  <c r="T77" i="1" s="1"/>
  <c r="L78" i="1"/>
  <c r="P78" i="1" s="1"/>
  <c r="L79" i="1"/>
  <c r="P79" i="1" s="1"/>
  <c r="AC79" i="1" s="1"/>
  <c r="L80" i="1"/>
  <c r="P80" i="1" s="1"/>
  <c r="AC80" i="1" s="1"/>
  <c r="L81" i="1"/>
  <c r="P81" i="1" s="1"/>
  <c r="L82" i="1"/>
  <c r="P82" i="1" s="1"/>
  <c r="L83" i="1"/>
  <c r="P83" i="1" s="1"/>
  <c r="Q83" i="1" s="1"/>
  <c r="AC83" i="1" s="1"/>
  <c r="L84" i="1"/>
  <c r="P84" i="1" s="1"/>
  <c r="Q84" i="1" s="1"/>
  <c r="AC84" i="1" s="1"/>
  <c r="L85" i="1"/>
  <c r="P85" i="1" s="1"/>
  <c r="Q85" i="1" s="1"/>
  <c r="AC85" i="1" s="1"/>
  <c r="L86" i="1"/>
  <c r="P86" i="1" s="1"/>
  <c r="Q86" i="1" s="1"/>
  <c r="AC86" i="1" s="1"/>
  <c r="L87" i="1"/>
  <c r="P87" i="1" s="1"/>
  <c r="AC87" i="1" s="1"/>
  <c r="L88" i="1"/>
  <c r="P88" i="1" s="1"/>
  <c r="AC88" i="1" s="1"/>
  <c r="L89" i="1"/>
  <c r="P89" i="1" s="1"/>
  <c r="L90" i="1"/>
  <c r="P90" i="1" s="1"/>
  <c r="Q90" i="1" s="1"/>
  <c r="AC90" i="1" s="1"/>
  <c r="L91" i="1"/>
  <c r="P91" i="1" s="1"/>
  <c r="Q91" i="1" s="1"/>
  <c r="AC91" i="1" s="1"/>
  <c r="L92" i="1"/>
  <c r="P92" i="1" s="1"/>
  <c r="Q92" i="1" s="1"/>
  <c r="AC92" i="1" s="1"/>
  <c r="L93" i="1"/>
  <c r="P93" i="1" s="1"/>
  <c r="L94" i="1"/>
  <c r="P94" i="1" s="1"/>
  <c r="L95" i="1"/>
  <c r="P95" i="1" s="1"/>
  <c r="AC95" i="1" s="1"/>
  <c r="L96" i="1"/>
  <c r="P96" i="1" s="1"/>
  <c r="AC96" i="1" s="1"/>
  <c r="L97" i="1"/>
  <c r="P97" i="1" s="1"/>
  <c r="AC97" i="1" s="1"/>
  <c r="L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C16" i="1" l="1"/>
  <c r="Q93" i="1"/>
  <c r="AC93" i="1" s="1"/>
  <c r="Q94" i="1"/>
  <c r="AC94" i="1" s="1"/>
  <c r="Q24" i="1"/>
  <c r="AC24" i="1" s="1"/>
  <c r="AC48" i="1"/>
  <c r="Q81" i="1"/>
  <c r="AC81" i="1" s="1"/>
  <c r="AC30" i="1"/>
  <c r="AC7" i="1"/>
  <c r="T73" i="1"/>
  <c r="T61" i="1"/>
  <c r="T59" i="1"/>
  <c r="T53" i="1"/>
  <c r="T51" i="1"/>
  <c r="T37" i="1"/>
  <c r="T27" i="1"/>
  <c r="T21" i="1"/>
  <c r="T19" i="1"/>
  <c r="T17" i="1"/>
  <c r="T9" i="1"/>
  <c r="T7" i="1"/>
  <c r="Q13" i="1"/>
  <c r="AC13" i="1" s="1"/>
  <c r="AC21" i="1"/>
  <c r="AC23" i="1"/>
  <c r="Q31" i="1"/>
  <c r="AC31" i="1" s="1"/>
  <c r="AC33" i="1"/>
  <c r="Q35" i="1"/>
  <c r="AC35" i="1" s="1"/>
  <c r="Q41" i="1"/>
  <c r="AC41" i="1" s="1"/>
  <c r="Q43" i="1"/>
  <c r="AC43" i="1" s="1"/>
  <c r="AC47" i="1"/>
  <c r="AC49" i="1"/>
  <c r="AC55" i="1"/>
  <c r="AC63" i="1"/>
  <c r="AC75" i="1"/>
  <c r="U69" i="1"/>
  <c r="U53" i="1"/>
  <c r="U37" i="1"/>
  <c r="U21" i="1"/>
  <c r="K5" i="1"/>
  <c r="L5" i="1"/>
  <c r="U77" i="1"/>
  <c r="U61" i="1"/>
  <c r="U45" i="1"/>
  <c r="U29" i="1"/>
  <c r="U13" i="1"/>
  <c r="U73" i="1"/>
  <c r="U65" i="1"/>
  <c r="U57" i="1"/>
  <c r="U49" i="1"/>
  <c r="U41" i="1"/>
  <c r="U33" i="1"/>
  <c r="U25" i="1"/>
  <c r="U17" i="1"/>
  <c r="U9" i="1"/>
  <c r="T97" i="1"/>
  <c r="U97" i="1"/>
  <c r="T95" i="1"/>
  <c r="U95" i="1"/>
  <c r="U93" i="1"/>
  <c r="T91" i="1"/>
  <c r="U91" i="1"/>
  <c r="T89" i="1"/>
  <c r="U89" i="1"/>
  <c r="T87" i="1"/>
  <c r="U87" i="1"/>
  <c r="T85" i="1"/>
  <c r="U85" i="1"/>
  <c r="T83" i="1"/>
  <c r="U83" i="1"/>
  <c r="U81" i="1"/>
  <c r="T79" i="1"/>
  <c r="U79" i="1"/>
  <c r="T96" i="1"/>
  <c r="U96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6" i="1"/>
  <c r="AC6" i="1" s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24" i="1" l="1"/>
  <c r="T81" i="1"/>
  <c r="T94" i="1"/>
  <c r="T93" i="1"/>
  <c r="T49" i="1"/>
  <c r="T43" i="1"/>
  <c r="T63" i="1"/>
  <c r="AC5" i="1"/>
  <c r="T33" i="1"/>
  <c r="T75" i="1"/>
  <c r="Q5" i="1"/>
  <c r="T13" i="1"/>
  <c r="T23" i="1"/>
  <c r="T31" i="1"/>
  <c r="T35" i="1"/>
  <c r="T41" i="1"/>
  <c r="T47" i="1"/>
  <c r="T55" i="1"/>
  <c r="P5" i="1"/>
  <c r="U6" i="1"/>
  <c r="T6" i="1"/>
</calcChain>
</file>

<file path=xl/sharedStrings.xml><?xml version="1.0" encoding="utf-8"?>
<sst xmlns="http://schemas.openxmlformats.org/spreadsheetml/2006/main" count="361" uniqueCount="136">
  <si>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</si>
  <si>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</si>
  <si>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</si>
  <si>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</si>
  <si>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</si>
  <si>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</si>
  <si>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</si>
  <si>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</si>
  <si>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</si>
  <si>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</si>
  <si>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</si>
  <si>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</si>
  <si>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</si>
  <si>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</si>
  <si>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</si>
  <si>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</si>
  <si>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</si>
  <si>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</si>
  <si>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</si>
  <si>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</si>
  <si>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</si>
  <si>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</si>
  <si>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</si>
  <si>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</si>
  <si>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</si>
  <si>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</si>
  <si>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</si>
  <si>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</si>
  <si>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</si>
  <si>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</si>
  <si>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</si>
  <si>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</si>
  <si>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</si>
  <si>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</si>
  <si>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</si>
  <si>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</si>
  <si>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</si>
  <si>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</si>
  <si>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</si>
  <si>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</si>
  <si>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</si>
  <si>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</si>
  <si>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</si>
  <si>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</si>
  <si>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</si>
  <si>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</si>
  <si>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</si>
  <si>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</si>
  <si>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</si>
  <si>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</si>
  <si>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</si>
  <si>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</si>
  <si>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</si>
  <si>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</si>
  <si>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</si>
  <si>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</si>
  <si>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</si>
  <si>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</si>
  <si>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</si>
  <si>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</si>
  <si>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</si>
  <si>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</si>
  <si>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</si>
  <si>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</si>
  <si>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</si>
  <si>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</si>
  <si>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</si>
  <si>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</si>
  <si>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</si>
  <si>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</si>
  <si>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</si>
  <si>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</si>
  <si>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</si>
  <si>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</si>
  <si>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</si>
  <si>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</si>
  <si>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</si>
  <si>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</si>
  <si>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</si>
  <si>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</si>
  <si>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</si>
  <si>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</si>
  <si>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</si>
  <si>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</si>
  <si>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</si>
  <si>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</si>
  <si>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</si>
  <si>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</si>
  <si>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</si>
  <si>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</si>
  <si>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</si>
  <si>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</si>
  <si>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</si>
  <si>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</si>
  <si>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</si>
  <si>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</si>
  <si>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</si>
  <si>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</si>
  <si>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</si>
  <si>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</si>
  <si>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</si>
  <si>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</si>
  <si>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</si>
  <si>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</si>
  <si>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</si>
  <si>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</si>
  <si>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</si>
  <si>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</si>
  <si>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</si>
  <si>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</si>
  <si>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</si>
  <si>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</si>
  <si>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</si>
  <si>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</si>
  <si>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</si>
  <si>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</si>
  <si>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</si>
  <si>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</si>
  <si>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</si>
  <si>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</si>
  <si>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</si>
  <si>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</si>
  <si>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</si>
  <si>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</si>
  <si>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</si>
  <si>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</si>
  <si>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</si>
  <si>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</si>
  <si>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</si>
  <si>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</si>
  <si>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</si>
  <si>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</si>
  <si>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</si>
  <si>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</si>
  <si>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</si>
  <si>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нужно увеличить продажи / ротация на новинку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</si>
</sst>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0" width="6.85546875" customWidth="1"/>
    <col min="11" max="11" width="7.42578125" bestFit="1" customWidth="1"/>
    <col min="12" max="18" width="6.85546875" customWidth="1"/>
    <col min="19" max="19" width="21.5703125" customWidth="1"/>
    <col min="20" max="21" width="5.85546875" customWidth="1"/>
    <col min="22" max="27" width="6.140625" customWidth="1"/>
    <col min="28" max="28" width="28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15169.339</v>
      </c>
      <c r="F5" s="4">
        <f>SUM(F6:F500)</f>
        <v>10956.917999999998</v>
      </c>
      <c r="G5" s="6"/>
      <c r="H5" s="1"/>
      <c r="I5" s="1"/>
      <c r="J5" s="4">
        <f t="shared" ref="J5:R5" si="0">SUM(J6:J500)</f>
        <v>46903.396000000008</v>
      </c>
      <c r="K5" s="4">
        <f t="shared" si="0"/>
        <v>-31734.057000000004</v>
      </c>
      <c r="L5" s="4">
        <f t="shared" si="0"/>
        <v>14300.388000000003</v>
      </c>
      <c r="M5" s="4">
        <f t="shared" si="0"/>
        <v>868.95100000000002</v>
      </c>
      <c r="N5" s="4">
        <f t="shared" si="0"/>
        <v>8012.1416000000027</v>
      </c>
      <c r="O5" s="4">
        <f t="shared" si="0"/>
        <v>4445.53388</v>
      </c>
      <c r="P5" s="4">
        <f t="shared" si="0"/>
        <v>2860.0775999999992</v>
      </c>
      <c r="Q5" s="4">
        <f t="shared" si="0"/>
        <v>8257.2710399999996</v>
      </c>
      <c r="R5" s="4">
        <f t="shared" si="0"/>
        <v>0</v>
      </c>
      <c r="S5" s="1"/>
      <c r="T5" s="1"/>
      <c r="U5" s="1"/>
      <c r="V5" s="4">
        <f t="shared" ref="V5:AA5" si="1">SUM(V6:V500)</f>
        <v>2946.015800000001</v>
      </c>
      <c r="W5" s="4">
        <f t="shared" si="1"/>
        <v>2903.3565999999996</v>
      </c>
      <c r="X5" s="4">
        <f t="shared" si="1"/>
        <v>2810.8228000000004</v>
      </c>
      <c r="Y5" s="4">
        <f t="shared" si="1"/>
        <v>2838.2875999999992</v>
      </c>
      <c r="Z5" s="4">
        <f t="shared" si="1"/>
        <v>2469.9138000000003</v>
      </c>
      <c r="AA5" s="4">
        <f t="shared" si="1"/>
        <v>2338.3563999999997</v>
      </c>
      <c r="AB5" s="1"/>
      <c r="AC5" s="4">
        <f>SUM(AC6:AC500)</f>
        <v>5855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145.62200000000001</v>
      </c>
      <c r="D6" s="1"/>
      <c r="E6" s="1">
        <v>70.855999999999995</v>
      </c>
      <c r="F6" s="1">
        <v>42.902000000000001</v>
      </c>
      <c r="G6" s="6">
        <v>1</v>
      </c>
      <c r="H6" s="1">
        <v>50</v>
      </c>
      <c r="I6" s="1" t="s">
        <v>34</v>
      </c>
      <c r="J6" s="1">
        <v>71.400000000000006</v>
      </c>
      <c r="K6" s="1">
        <f t="shared" ref="K6:K37" si="2">E6-J6</f>
        <v>-0.54400000000001114</v>
      </c>
      <c r="L6" s="1">
        <f>E6-M6</f>
        <v>62.403999999999996</v>
      </c>
      <c r="M6" s="1">
        <v>8.452</v>
      </c>
      <c r="N6" s="1">
        <v>46.961999999999968</v>
      </c>
      <c r="O6" s="1">
        <v>47.511200000000073</v>
      </c>
      <c r="P6" s="1">
        <f>L6/5</f>
        <v>12.480799999999999</v>
      </c>
      <c r="Q6" s="5"/>
      <c r="R6" s="5"/>
      <c r="S6" s="1"/>
      <c r="T6" s="1">
        <f>(F6+N6+O6+Q6)/P6</f>
        <v>11.006922633164548</v>
      </c>
      <c r="U6" s="1">
        <f>(F6+N6+O6)/P6</f>
        <v>11.006922633164548</v>
      </c>
      <c r="V6" s="1">
        <v>17.063199999999998</v>
      </c>
      <c r="W6" s="1">
        <v>16.099599999999999</v>
      </c>
      <c r="X6" s="1">
        <v>13.9086</v>
      </c>
      <c r="Y6" s="1">
        <v>17.387599999999999</v>
      </c>
      <c r="Z6" s="1">
        <v>16.664200000000001</v>
      </c>
      <c r="AA6" s="1">
        <v>15.448399999999999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214.23599999999999</v>
      </c>
      <c r="D7" s="1">
        <v>2.5950000000000002</v>
      </c>
      <c r="E7" s="1">
        <v>125.833</v>
      </c>
      <c r="F7" s="1"/>
      <c r="G7" s="6">
        <v>1</v>
      </c>
      <c r="H7" s="1">
        <v>45</v>
      </c>
      <c r="I7" s="1" t="s">
        <v>34</v>
      </c>
      <c r="J7" s="1">
        <v>266.25400000000002</v>
      </c>
      <c r="K7" s="1">
        <f t="shared" si="2"/>
        <v>-140.42100000000002</v>
      </c>
      <c r="L7" s="1">
        <f t="shared" ref="L7:L70" si="3">E7-M7</f>
        <v>125.833</v>
      </c>
      <c r="M7" s="1"/>
      <c r="N7" s="1">
        <v>322.96159999999998</v>
      </c>
      <c r="O7" s="1">
        <v>364.65280000000013</v>
      </c>
      <c r="P7" s="1">
        <f t="shared" ref="P7:P70" si="4">L7/5</f>
        <v>25.166599999999999</v>
      </c>
      <c r="Q7" s="5"/>
      <c r="R7" s="5"/>
      <c r="S7" s="1"/>
      <c r="T7" s="1">
        <f t="shared" ref="T7:T70" si="5">(F7+N7+O7+Q7)/P7</f>
        <v>27.322498867546678</v>
      </c>
      <c r="U7" s="1">
        <f t="shared" ref="U7:U70" si="6">(F7+N7+O7)/P7</f>
        <v>27.322498867546678</v>
      </c>
      <c r="V7" s="1">
        <v>66.778400000000005</v>
      </c>
      <c r="W7" s="1">
        <v>50.089399999999998</v>
      </c>
      <c r="X7" s="1">
        <v>11.6866</v>
      </c>
      <c r="Y7" s="1">
        <v>36.444000000000003</v>
      </c>
      <c r="Z7" s="1">
        <v>36.744</v>
      </c>
      <c r="AA7" s="1">
        <v>12.2416</v>
      </c>
      <c r="AB7" s="1"/>
      <c r="AC7" s="1">
        <f t="shared" ref="AC7:AC70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4.3</v>
      </c>
      <c r="D8" s="1">
        <v>228.458</v>
      </c>
      <c r="E8" s="1">
        <v>226.67</v>
      </c>
      <c r="F8" s="1"/>
      <c r="G8" s="6">
        <v>1</v>
      </c>
      <c r="H8" s="1">
        <v>45</v>
      </c>
      <c r="I8" s="1" t="s">
        <v>34</v>
      </c>
      <c r="J8" s="1">
        <v>308.7</v>
      </c>
      <c r="K8" s="1">
        <f t="shared" si="2"/>
        <v>-82.03</v>
      </c>
      <c r="L8" s="1">
        <f t="shared" si="3"/>
        <v>226.67</v>
      </c>
      <c r="M8" s="1"/>
      <c r="N8" s="1">
        <v>655.53300000000013</v>
      </c>
      <c r="O8" s="1"/>
      <c r="P8" s="1">
        <f t="shared" si="4"/>
        <v>45.333999999999996</v>
      </c>
      <c r="Q8" s="5"/>
      <c r="R8" s="5"/>
      <c r="S8" s="1"/>
      <c r="T8" s="1">
        <f t="shared" si="5"/>
        <v>14.460074116557113</v>
      </c>
      <c r="U8" s="1">
        <f t="shared" si="6"/>
        <v>14.460074116557113</v>
      </c>
      <c r="V8" s="1">
        <v>70.775400000000005</v>
      </c>
      <c r="W8" s="1">
        <v>109.97880000000001</v>
      </c>
      <c r="X8" s="1">
        <v>47.830599999999997</v>
      </c>
      <c r="Y8" s="1">
        <v>8.3780000000000001</v>
      </c>
      <c r="Z8" s="1">
        <v>72.132599999999996</v>
      </c>
      <c r="AA8" s="1">
        <v>80.713799999999992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135.86099999999999</v>
      </c>
      <c r="D9" s="1">
        <v>33.884</v>
      </c>
      <c r="E9" s="1">
        <v>99.885000000000005</v>
      </c>
      <c r="F9" s="1">
        <v>39.551000000000002</v>
      </c>
      <c r="G9" s="6">
        <v>1</v>
      </c>
      <c r="H9" s="1">
        <v>40</v>
      </c>
      <c r="I9" s="1" t="s">
        <v>34</v>
      </c>
      <c r="J9" s="1">
        <v>99.3</v>
      </c>
      <c r="K9" s="1">
        <f t="shared" si="2"/>
        <v>0.58500000000000796</v>
      </c>
      <c r="L9" s="1">
        <f t="shared" si="3"/>
        <v>90.295000000000002</v>
      </c>
      <c r="M9" s="1">
        <v>9.59</v>
      </c>
      <c r="N9" s="1">
        <v>33.1828</v>
      </c>
      <c r="O9" s="1">
        <v>94.861599999999981</v>
      </c>
      <c r="P9" s="1">
        <f t="shared" si="4"/>
        <v>18.059000000000001</v>
      </c>
      <c r="Q9" s="5">
        <f t="shared" ref="Q7:Q9" si="8">10*P9-O9-N9-F9</f>
        <v>12.99460000000002</v>
      </c>
      <c r="R9" s="5"/>
      <c r="S9" s="1"/>
      <c r="T9" s="1">
        <f t="shared" si="5"/>
        <v>10</v>
      </c>
      <c r="U9" s="1">
        <f t="shared" si="6"/>
        <v>9.280436347527548</v>
      </c>
      <c r="V9" s="1">
        <v>21.691400000000002</v>
      </c>
      <c r="W9" s="1">
        <v>16.847799999999999</v>
      </c>
      <c r="X9" s="1">
        <v>15.6096</v>
      </c>
      <c r="Y9" s="1">
        <v>17.9876</v>
      </c>
      <c r="Z9" s="1">
        <v>18.7454</v>
      </c>
      <c r="AA9" s="1">
        <v>19.416599999999999</v>
      </c>
      <c r="AB9" s="1"/>
      <c r="AC9" s="1">
        <f t="shared" si="7"/>
        <v>13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38</v>
      </c>
      <c r="B10" s="15" t="s">
        <v>39</v>
      </c>
      <c r="C10" s="15"/>
      <c r="D10" s="15"/>
      <c r="E10" s="15"/>
      <c r="F10" s="15"/>
      <c r="G10" s="16">
        <v>0</v>
      </c>
      <c r="H10" s="15">
        <v>45</v>
      </c>
      <c r="I10" s="15" t="s">
        <v>34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/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40</v>
      </c>
      <c r="AC10" s="15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41</v>
      </c>
      <c r="B11" s="15" t="s">
        <v>39</v>
      </c>
      <c r="C11" s="15"/>
      <c r="D11" s="15"/>
      <c r="E11" s="15"/>
      <c r="F11" s="15"/>
      <c r="G11" s="16">
        <v>0</v>
      </c>
      <c r="H11" s="15">
        <v>45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/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 t="s">
        <v>40</v>
      </c>
      <c r="AC11" s="15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42</v>
      </c>
      <c r="B12" s="15" t="s">
        <v>39</v>
      </c>
      <c r="C12" s="15"/>
      <c r="D12" s="15"/>
      <c r="E12" s="15"/>
      <c r="F12" s="15"/>
      <c r="G12" s="16">
        <v>0</v>
      </c>
      <c r="H12" s="15">
        <v>180</v>
      </c>
      <c r="I12" s="15" t="s">
        <v>34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/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40</v>
      </c>
      <c r="AC12" s="15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66</v>
      </c>
      <c r="D13" s="1">
        <v>78</v>
      </c>
      <c r="E13" s="1">
        <v>71</v>
      </c>
      <c r="F13" s="1">
        <v>57</v>
      </c>
      <c r="G13" s="6">
        <v>0.3</v>
      </c>
      <c r="H13" s="1">
        <v>40</v>
      </c>
      <c r="I13" s="1" t="s">
        <v>34</v>
      </c>
      <c r="J13" s="1">
        <v>77</v>
      </c>
      <c r="K13" s="1">
        <f t="shared" si="2"/>
        <v>-6</v>
      </c>
      <c r="L13" s="1">
        <f t="shared" si="3"/>
        <v>71</v>
      </c>
      <c r="M13" s="1"/>
      <c r="N13" s="1">
        <v>61</v>
      </c>
      <c r="O13" s="1"/>
      <c r="P13" s="1">
        <f t="shared" si="4"/>
        <v>14.2</v>
      </c>
      <c r="Q13" s="5">
        <f t="shared" ref="Q13:Q14" si="9">10*P13-O13-N13-F13</f>
        <v>24</v>
      </c>
      <c r="R13" s="5"/>
      <c r="S13" s="1"/>
      <c r="T13" s="1">
        <f t="shared" si="5"/>
        <v>10</v>
      </c>
      <c r="U13" s="1">
        <f t="shared" si="6"/>
        <v>8.3098591549295779</v>
      </c>
      <c r="V13" s="1">
        <v>14</v>
      </c>
      <c r="W13" s="1">
        <v>19</v>
      </c>
      <c r="X13" s="1">
        <v>16</v>
      </c>
      <c r="Y13" s="1">
        <v>10.4</v>
      </c>
      <c r="Z13" s="1">
        <v>7</v>
      </c>
      <c r="AA13" s="1">
        <v>11.4</v>
      </c>
      <c r="AB13" s="1"/>
      <c r="AC13" s="1">
        <f t="shared" si="7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101</v>
      </c>
      <c r="D14" s="1">
        <v>105</v>
      </c>
      <c r="E14" s="1">
        <v>75</v>
      </c>
      <c r="F14" s="1">
        <v>129</v>
      </c>
      <c r="G14" s="6">
        <v>0.17</v>
      </c>
      <c r="H14" s="1">
        <v>180</v>
      </c>
      <c r="I14" s="1" t="s">
        <v>34</v>
      </c>
      <c r="J14" s="1">
        <v>80</v>
      </c>
      <c r="K14" s="1">
        <f t="shared" si="2"/>
        <v>-5</v>
      </c>
      <c r="L14" s="1">
        <f t="shared" si="3"/>
        <v>75</v>
      </c>
      <c r="M14" s="1"/>
      <c r="N14" s="1"/>
      <c r="O14" s="1"/>
      <c r="P14" s="1">
        <f t="shared" si="4"/>
        <v>15</v>
      </c>
      <c r="Q14" s="5">
        <f t="shared" si="9"/>
        <v>21</v>
      </c>
      <c r="R14" s="5"/>
      <c r="S14" s="1"/>
      <c r="T14" s="1">
        <f t="shared" si="5"/>
        <v>10</v>
      </c>
      <c r="U14" s="1">
        <f t="shared" si="6"/>
        <v>8.6</v>
      </c>
      <c r="V14" s="1">
        <v>9.1999999999999993</v>
      </c>
      <c r="W14" s="1">
        <v>10</v>
      </c>
      <c r="X14" s="1">
        <v>17</v>
      </c>
      <c r="Y14" s="1">
        <v>13.8</v>
      </c>
      <c r="Z14" s="1">
        <v>3.4</v>
      </c>
      <c r="AA14" s="1">
        <v>3.4</v>
      </c>
      <c r="AB14" s="1"/>
      <c r="AC14" s="1">
        <f t="shared" si="7"/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46</v>
      </c>
      <c r="B15" s="15" t="s">
        <v>39</v>
      </c>
      <c r="C15" s="15"/>
      <c r="D15" s="15"/>
      <c r="E15" s="15"/>
      <c r="F15" s="15"/>
      <c r="G15" s="16">
        <v>0</v>
      </c>
      <c r="H15" s="15">
        <v>50</v>
      </c>
      <c r="I15" s="15" t="s">
        <v>34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/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 t="s">
        <v>40</v>
      </c>
      <c r="AC15" s="15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156</v>
      </c>
      <c r="D16" s="1">
        <v>84</v>
      </c>
      <c r="E16" s="1">
        <v>180</v>
      </c>
      <c r="F16" s="1">
        <v>54</v>
      </c>
      <c r="G16" s="6">
        <v>0.35</v>
      </c>
      <c r="H16" s="1">
        <v>50</v>
      </c>
      <c r="I16" s="1" t="s">
        <v>34</v>
      </c>
      <c r="J16" s="1">
        <v>184</v>
      </c>
      <c r="K16" s="1">
        <f t="shared" si="2"/>
        <v>-4</v>
      </c>
      <c r="L16" s="1">
        <f t="shared" si="3"/>
        <v>174</v>
      </c>
      <c r="M16" s="1">
        <v>6</v>
      </c>
      <c r="N16" s="1"/>
      <c r="O16" s="1">
        <v>5.1999999999999886</v>
      </c>
      <c r="P16" s="1">
        <f t="shared" si="4"/>
        <v>34.799999999999997</v>
      </c>
      <c r="Q16" s="5">
        <f>9*P16-O16-N16-F16</f>
        <v>254</v>
      </c>
      <c r="R16" s="5"/>
      <c r="S16" s="1"/>
      <c r="T16" s="1">
        <f t="shared" si="5"/>
        <v>9</v>
      </c>
      <c r="U16" s="1">
        <f t="shared" si="6"/>
        <v>1.7011494252873562</v>
      </c>
      <c r="V16" s="1">
        <v>15.2</v>
      </c>
      <c r="W16" s="1">
        <v>-0.2</v>
      </c>
      <c r="X16" s="1">
        <v>19.8</v>
      </c>
      <c r="Y16" s="1">
        <v>22.2</v>
      </c>
      <c r="Z16" s="1">
        <v>6.8</v>
      </c>
      <c r="AA16" s="1">
        <v>5.8</v>
      </c>
      <c r="AB16" s="1"/>
      <c r="AC16" s="1">
        <f t="shared" si="7"/>
        <v>89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746.25400000000002</v>
      </c>
      <c r="D17" s="1">
        <v>1.1180000000000001</v>
      </c>
      <c r="E17" s="1">
        <v>405.33300000000003</v>
      </c>
      <c r="F17" s="1">
        <v>224.06299999999999</v>
      </c>
      <c r="G17" s="6">
        <v>1</v>
      </c>
      <c r="H17" s="1">
        <v>55</v>
      </c>
      <c r="I17" s="1" t="s">
        <v>34</v>
      </c>
      <c r="J17" s="1">
        <v>845.90300000000002</v>
      </c>
      <c r="K17" s="1">
        <f t="shared" si="2"/>
        <v>-440.57</v>
      </c>
      <c r="L17" s="1">
        <f t="shared" si="3"/>
        <v>405.33300000000003</v>
      </c>
      <c r="M17" s="1"/>
      <c r="N17" s="1"/>
      <c r="O17" s="1">
        <v>101.5011999999999</v>
      </c>
      <c r="P17" s="1">
        <f t="shared" si="4"/>
        <v>81.066600000000008</v>
      </c>
      <c r="Q17" s="5">
        <f>8*P17-O17-N17-F17</f>
        <v>322.96860000000015</v>
      </c>
      <c r="R17" s="5"/>
      <c r="S17" s="1"/>
      <c r="T17" s="1">
        <f t="shared" si="5"/>
        <v>8</v>
      </c>
      <c r="U17" s="1">
        <f t="shared" si="6"/>
        <v>4.0160090592179749</v>
      </c>
      <c r="V17" s="1">
        <v>72.684799999999996</v>
      </c>
      <c r="W17" s="1">
        <v>56.857600000000012</v>
      </c>
      <c r="X17" s="1">
        <v>54.071000000000012</v>
      </c>
      <c r="Y17" s="1">
        <v>69.753200000000007</v>
      </c>
      <c r="Z17" s="1">
        <v>39.069800000000001</v>
      </c>
      <c r="AA17" s="1">
        <v>26.025400000000001</v>
      </c>
      <c r="AB17" s="19" t="s">
        <v>49</v>
      </c>
      <c r="AC17" s="1">
        <f t="shared" si="7"/>
        <v>323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857.81399999999996</v>
      </c>
      <c r="D18" s="1">
        <v>634.97699999999998</v>
      </c>
      <c r="E18" s="1">
        <v>987.07</v>
      </c>
      <c r="F18" s="1"/>
      <c r="G18" s="6">
        <v>1</v>
      </c>
      <c r="H18" s="1">
        <v>50</v>
      </c>
      <c r="I18" s="1" t="s">
        <v>34</v>
      </c>
      <c r="J18" s="1">
        <v>6136.9650000000001</v>
      </c>
      <c r="K18" s="1">
        <f t="shared" si="2"/>
        <v>-5149.8950000000004</v>
      </c>
      <c r="L18" s="1">
        <f t="shared" si="3"/>
        <v>987.07</v>
      </c>
      <c r="M18" s="1"/>
      <c r="N18" s="1">
        <v>2392.8034000000011</v>
      </c>
      <c r="O18" s="1">
        <v>755.26431999999875</v>
      </c>
      <c r="P18" s="1">
        <f t="shared" si="4"/>
        <v>197.41400000000002</v>
      </c>
      <c r="Q18" s="5"/>
      <c r="R18" s="5"/>
      <c r="S18" s="1"/>
      <c r="T18" s="1">
        <f t="shared" si="5"/>
        <v>15.946527196652719</v>
      </c>
      <c r="U18" s="1">
        <f t="shared" si="6"/>
        <v>15.946527196652719</v>
      </c>
      <c r="V18" s="1">
        <v>339.3098</v>
      </c>
      <c r="W18" s="1">
        <v>373.8544</v>
      </c>
      <c r="X18" s="1">
        <v>185.69239999999999</v>
      </c>
      <c r="Y18" s="1">
        <v>150.2022</v>
      </c>
      <c r="Z18" s="1">
        <v>301.83080000000001</v>
      </c>
      <c r="AA18" s="1">
        <v>289.86959999999999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287.92</v>
      </c>
      <c r="D19" s="1">
        <v>69.12</v>
      </c>
      <c r="E19" s="1">
        <v>151.47200000000001</v>
      </c>
      <c r="F19" s="1">
        <v>177.363</v>
      </c>
      <c r="G19" s="6">
        <v>1</v>
      </c>
      <c r="H19" s="1">
        <v>60</v>
      </c>
      <c r="I19" s="1" t="s">
        <v>34</v>
      </c>
      <c r="J19" s="1">
        <v>140.66</v>
      </c>
      <c r="K19" s="1">
        <f t="shared" si="2"/>
        <v>10.812000000000012</v>
      </c>
      <c r="L19" s="1">
        <f t="shared" si="3"/>
        <v>151.47200000000001</v>
      </c>
      <c r="M19" s="1"/>
      <c r="N19" s="1"/>
      <c r="O19" s="1"/>
      <c r="P19" s="1">
        <f t="shared" si="4"/>
        <v>30.294400000000003</v>
      </c>
      <c r="Q19" s="5">
        <f t="shared" ref="Q16:Q19" si="10">10*P19-O19-N19-F19</f>
        <v>125.58100000000002</v>
      </c>
      <c r="R19" s="5"/>
      <c r="S19" s="1"/>
      <c r="T19" s="1">
        <f t="shared" si="5"/>
        <v>10</v>
      </c>
      <c r="U19" s="1">
        <f t="shared" si="6"/>
        <v>5.854646403295658</v>
      </c>
      <c r="V19" s="1">
        <v>27.093</v>
      </c>
      <c r="W19" s="1">
        <v>25.703399999999998</v>
      </c>
      <c r="X19" s="1">
        <v>35.729799999999997</v>
      </c>
      <c r="Y19" s="1">
        <v>38.171799999999998</v>
      </c>
      <c r="Z19" s="1">
        <v>32.056399999999996</v>
      </c>
      <c r="AA19" s="1">
        <v>28.734400000000001</v>
      </c>
      <c r="AB19" s="1"/>
      <c r="AC19" s="1">
        <f t="shared" si="7"/>
        <v>126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52</v>
      </c>
      <c r="B20" s="15" t="s">
        <v>33</v>
      </c>
      <c r="C20" s="15"/>
      <c r="D20" s="15"/>
      <c r="E20" s="15"/>
      <c r="F20" s="15"/>
      <c r="G20" s="16">
        <v>0</v>
      </c>
      <c r="H20" s="15">
        <v>60</v>
      </c>
      <c r="I20" s="15" t="s">
        <v>34</v>
      </c>
      <c r="J20" s="15">
        <v>63.258000000000003</v>
      </c>
      <c r="K20" s="15">
        <f t="shared" si="2"/>
        <v>-63.258000000000003</v>
      </c>
      <c r="L20" s="15">
        <f t="shared" si="3"/>
        <v>0</v>
      </c>
      <c r="M20" s="15"/>
      <c r="N20" s="15"/>
      <c r="O20" s="15"/>
      <c r="P20" s="15">
        <f t="shared" si="4"/>
        <v>0</v>
      </c>
      <c r="Q20" s="17"/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 t="s">
        <v>40</v>
      </c>
      <c r="AC20" s="15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251.82</v>
      </c>
      <c r="D21" s="1">
        <v>1.3640000000000001</v>
      </c>
      <c r="E21" s="1">
        <v>112.77</v>
      </c>
      <c r="F21" s="1"/>
      <c r="G21" s="6">
        <v>1</v>
      </c>
      <c r="H21" s="1">
        <v>60</v>
      </c>
      <c r="I21" s="1" t="s">
        <v>34</v>
      </c>
      <c r="J21" s="1">
        <v>569.17999999999995</v>
      </c>
      <c r="K21" s="1">
        <f t="shared" si="2"/>
        <v>-456.40999999999997</v>
      </c>
      <c r="L21" s="1">
        <f t="shared" si="3"/>
        <v>112.77</v>
      </c>
      <c r="M21" s="1"/>
      <c r="N21" s="1">
        <v>683.78240000000005</v>
      </c>
      <c r="O21" s="1">
        <v>376.38599999999991</v>
      </c>
      <c r="P21" s="1">
        <f t="shared" si="4"/>
        <v>22.553999999999998</v>
      </c>
      <c r="Q21" s="5"/>
      <c r="R21" s="5"/>
      <c r="S21" s="1"/>
      <c r="T21" s="1">
        <f t="shared" si="5"/>
        <v>47.005781679524702</v>
      </c>
      <c r="U21" s="1">
        <f t="shared" si="6"/>
        <v>47.005781679524702</v>
      </c>
      <c r="V21" s="1">
        <v>118.13760000000001</v>
      </c>
      <c r="W21" s="1">
        <v>113.7212</v>
      </c>
      <c r="X21" s="1">
        <v>50.872</v>
      </c>
      <c r="Y21" s="1">
        <v>33.626800000000003</v>
      </c>
      <c r="Z21" s="1">
        <v>59.564399999999999</v>
      </c>
      <c r="AA21" s="1">
        <v>64.672399999999996</v>
      </c>
      <c r="AB21" s="19" t="s">
        <v>49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268.69400000000002</v>
      </c>
      <c r="D22" s="1">
        <v>142.43</v>
      </c>
      <c r="E22" s="1">
        <v>185.30199999999999</v>
      </c>
      <c r="F22" s="1">
        <v>172.25399999999999</v>
      </c>
      <c r="G22" s="6">
        <v>1</v>
      </c>
      <c r="H22" s="1">
        <v>60</v>
      </c>
      <c r="I22" s="1" t="s">
        <v>34</v>
      </c>
      <c r="J22" s="1">
        <v>176.85</v>
      </c>
      <c r="K22" s="1">
        <f t="shared" si="2"/>
        <v>8.4519999999999982</v>
      </c>
      <c r="L22" s="1">
        <f t="shared" si="3"/>
        <v>185.30199999999999</v>
      </c>
      <c r="M22" s="1"/>
      <c r="N22" s="1"/>
      <c r="O22" s="1">
        <v>22.314600000000041</v>
      </c>
      <c r="P22" s="1">
        <f t="shared" si="4"/>
        <v>37.060400000000001</v>
      </c>
      <c r="Q22" s="5">
        <f t="shared" ref="Q21:Q24" si="11">10*P22-O22-N22-F22</f>
        <v>176.03540000000001</v>
      </c>
      <c r="R22" s="5"/>
      <c r="S22" s="1"/>
      <c r="T22" s="1">
        <f t="shared" si="5"/>
        <v>10</v>
      </c>
      <c r="U22" s="1">
        <f t="shared" si="6"/>
        <v>5.2500404744687055</v>
      </c>
      <c r="V22" s="1">
        <v>31.976600000000001</v>
      </c>
      <c r="W22" s="1">
        <v>34.765000000000001</v>
      </c>
      <c r="X22" s="1">
        <v>40.007199999999997</v>
      </c>
      <c r="Y22" s="1">
        <v>35.131599999999999</v>
      </c>
      <c r="Z22" s="1">
        <v>32.625399999999999</v>
      </c>
      <c r="AA22" s="1">
        <v>35.029800000000002</v>
      </c>
      <c r="AB22" s="1"/>
      <c r="AC22" s="1">
        <f t="shared" si="7"/>
        <v>176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33</v>
      </c>
      <c r="C23" s="1">
        <v>269.65600000000001</v>
      </c>
      <c r="D23" s="1">
        <v>94.826999999999998</v>
      </c>
      <c r="E23" s="1">
        <v>127.55200000000001</v>
      </c>
      <c r="F23" s="1">
        <v>227.27099999999999</v>
      </c>
      <c r="G23" s="6">
        <v>1</v>
      </c>
      <c r="H23" s="1">
        <v>60</v>
      </c>
      <c r="I23" s="1" t="s">
        <v>34</v>
      </c>
      <c r="J23" s="1">
        <v>232.423</v>
      </c>
      <c r="K23" s="1">
        <f t="shared" si="2"/>
        <v>-104.871</v>
      </c>
      <c r="L23" s="1">
        <f t="shared" si="3"/>
        <v>106.46700000000001</v>
      </c>
      <c r="M23" s="1">
        <v>21.085000000000001</v>
      </c>
      <c r="N23" s="1"/>
      <c r="O23" s="1"/>
      <c r="P23" s="1">
        <f t="shared" si="4"/>
        <v>21.293400000000002</v>
      </c>
      <c r="Q23" s="5"/>
      <c r="R23" s="5"/>
      <c r="S23" s="1"/>
      <c r="T23" s="1">
        <f t="shared" si="5"/>
        <v>10.673307221956097</v>
      </c>
      <c r="U23" s="1">
        <f t="shared" si="6"/>
        <v>10.673307221956097</v>
      </c>
      <c r="V23" s="1">
        <v>10.205</v>
      </c>
      <c r="W23" s="1">
        <v>7.9096000000000002</v>
      </c>
      <c r="X23" s="1">
        <v>30.629000000000001</v>
      </c>
      <c r="Y23" s="1">
        <v>28.012799999999999</v>
      </c>
      <c r="Z23" s="1">
        <v>14.2508</v>
      </c>
      <c r="AA23" s="1">
        <v>17.220400000000001</v>
      </c>
      <c r="AB23" s="13" t="s">
        <v>56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490.55399999999997</v>
      </c>
      <c r="D24" s="1">
        <v>94.932000000000002</v>
      </c>
      <c r="E24" s="1">
        <v>274.20499999999998</v>
      </c>
      <c r="F24" s="1">
        <v>226.999</v>
      </c>
      <c r="G24" s="6">
        <v>1</v>
      </c>
      <c r="H24" s="1">
        <v>60</v>
      </c>
      <c r="I24" s="1" t="s">
        <v>34</v>
      </c>
      <c r="J24" s="1">
        <v>471.50900000000001</v>
      </c>
      <c r="K24" s="1">
        <f t="shared" si="2"/>
        <v>-197.30400000000003</v>
      </c>
      <c r="L24" s="1">
        <f t="shared" si="3"/>
        <v>274.20499999999998</v>
      </c>
      <c r="M24" s="1"/>
      <c r="N24" s="1">
        <v>123.1400000000001</v>
      </c>
      <c r="O24" s="1">
        <v>26.061999999999902</v>
      </c>
      <c r="P24" s="1">
        <f t="shared" si="4"/>
        <v>54.840999999999994</v>
      </c>
      <c r="Q24" s="5">
        <f>8*P24-O24-N24-F24</f>
        <v>62.526999999999958</v>
      </c>
      <c r="R24" s="5"/>
      <c r="S24" s="1"/>
      <c r="T24" s="1">
        <f t="shared" si="5"/>
        <v>8</v>
      </c>
      <c r="U24" s="1">
        <f t="shared" si="6"/>
        <v>6.859849382761074</v>
      </c>
      <c r="V24" s="1">
        <v>66.423000000000002</v>
      </c>
      <c r="W24" s="1">
        <v>61.711599999999997</v>
      </c>
      <c r="X24" s="1">
        <v>63.455800000000004</v>
      </c>
      <c r="Y24" s="1">
        <v>64.114599999999996</v>
      </c>
      <c r="Z24" s="1">
        <v>52.282200000000003</v>
      </c>
      <c r="AA24" s="1">
        <v>47.285800000000002</v>
      </c>
      <c r="AB24" s="19" t="s">
        <v>49</v>
      </c>
      <c r="AC24" s="1">
        <f t="shared" si="7"/>
        <v>63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58</v>
      </c>
      <c r="B25" s="10" t="s">
        <v>33</v>
      </c>
      <c r="C25" s="10">
        <v>8.2560000000000002</v>
      </c>
      <c r="D25" s="10">
        <v>0.26</v>
      </c>
      <c r="E25" s="10">
        <v>-6.27</v>
      </c>
      <c r="F25" s="10"/>
      <c r="G25" s="11">
        <v>0</v>
      </c>
      <c r="H25" s="10">
        <v>35</v>
      </c>
      <c r="I25" s="10" t="s">
        <v>59</v>
      </c>
      <c r="J25" s="10">
        <v>3.2</v>
      </c>
      <c r="K25" s="10">
        <f t="shared" si="2"/>
        <v>-9.4699999999999989</v>
      </c>
      <c r="L25" s="10">
        <f t="shared" si="3"/>
        <v>-6.27</v>
      </c>
      <c r="M25" s="10"/>
      <c r="N25" s="10"/>
      <c r="O25" s="10"/>
      <c r="P25" s="10">
        <f t="shared" si="4"/>
        <v>-1.254</v>
      </c>
      <c r="Q25" s="12"/>
      <c r="R25" s="12"/>
      <c r="S25" s="10"/>
      <c r="T25" s="10">
        <f t="shared" si="5"/>
        <v>0</v>
      </c>
      <c r="U25" s="10">
        <f t="shared" si="6"/>
        <v>0</v>
      </c>
      <c r="V25" s="10">
        <v>9.282</v>
      </c>
      <c r="W25" s="10">
        <v>11.097</v>
      </c>
      <c r="X25" s="10">
        <v>13.054399999999999</v>
      </c>
      <c r="Y25" s="10">
        <v>12.4964</v>
      </c>
      <c r="Z25" s="10">
        <v>9.3525999999999989</v>
      </c>
      <c r="AA25" s="10">
        <v>9.0668000000000006</v>
      </c>
      <c r="AB25" s="10" t="s">
        <v>60</v>
      </c>
      <c r="AC25" s="10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33</v>
      </c>
      <c r="C26" s="1">
        <v>182.05099999999999</v>
      </c>
      <c r="D26" s="1">
        <v>23.821000000000002</v>
      </c>
      <c r="E26" s="1">
        <v>125.866</v>
      </c>
      <c r="F26" s="1">
        <v>63.79</v>
      </c>
      <c r="G26" s="6">
        <v>1</v>
      </c>
      <c r="H26" s="1">
        <v>30</v>
      </c>
      <c r="I26" s="1" t="s">
        <v>34</v>
      </c>
      <c r="J26" s="1">
        <v>488.02800000000002</v>
      </c>
      <c r="K26" s="1">
        <f t="shared" si="2"/>
        <v>-362.16200000000003</v>
      </c>
      <c r="L26" s="1">
        <f t="shared" si="3"/>
        <v>125.866</v>
      </c>
      <c r="M26" s="1"/>
      <c r="N26" s="1">
        <v>28.704000000000061</v>
      </c>
      <c r="O26" s="1">
        <v>82.623999999999938</v>
      </c>
      <c r="P26" s="1">
        <f t="shared" si="4"/>
        <v>25.173200000000001</v>
      </c>
      <c r="Q26" s="5">
        <f t="shared" ref="Q26:Q28" si="12">10*P26-O26-N26-F26</f>
        <v>76.614000000000033</v>
      </c>
      <c r="R26" s="5"/>
      <c r="S26" s="1"/>
      <c r="T26" s="1">
        <f t="shared" si="5"/>
        <v>10</v>
      </c>
      <c r="U26" s="1">
        <f t="shared" si="6"/>
        <v>6.9565251934597105</v>
      </c>
      <c r="V26" s="1">
        <v>24.504999999999999</v>
      </c>
      <c r="W26" s="1">
        <v>21.257200000000001</v>
      </c>
      <c r="X26" s="1">
        <v>23.568200000000001</v>
      </c>
      <c r="Y26" s="1">
        <v>24.077200000000001</v>
      </c>
      <c r="Z26" s="1">
        <v>19.175999999999998</v>
      </c>
      <c r="AA26" s="1">
        <v>17.6782</v>
      </c>
      <c r="AB26" s="1"/>
      <c r="AC26" s="1">
        <f t="shared" si="7"/>
        <v>77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274.51600000000002</v>
      </c>
      <c r="D27" s="1">
        <v>78.325000000000003</v>
      </c>
      <c r="E27" s="1">
        <v>233.75700000000001</v>
      </c>
      <c r="F27" s="1">
        <v>49.38</v>
      </c>
      <c r="G27" s="6">
        <v>1</v>
      </c>
      <c r="H27" s="1">
        <v>30</v>
      </c>
      <c r="I27" s="1" t="s">
        <v>34</v>
      </c>
      <c r="J27" s="1">
        <v>879.07100000000003</v>
      </c>
      <c r="K27" s="1">
        <f t="shared" si="2"/>
        <v>-645.31400000000008</v>
      </c>
      <c r="L27" s="1">
        <f t="shared" si="3"/>
        <v>233.75700000000001</v>
      </c>
      <c r="M27" s="1"/>
      <c r="N27" s="1">
        <v>96.929999999999978</v>
      </c>
      <c r="O27" s="1">
        <v>78.070200000000028</v>
      </c>
      <c r="P27" s="1">
        <f t="shared" si="4"/>
        <v>46.751400000000004</v>
      </c>
      <c r="Q27" s="5">
        <f t="shared" si="12"/>
        <v>243.13380000000006</v>
      </c>
      <c r="R27" s="5"/>
      <c r="S27" s="1"/>
      <c r="T27" s="1">
        <f t="shared" si="5"/>
        <v>10</v>
      </c>
      <c r="U27" s="1">
        <f t="shared" si="6"/>
        <v>4.7994327442600646</v>
      </c>
      <c r="V27" s="1">
        <v>38.0642</v>
      </c>
      <c r="W27" s="1">
        <v>37.617400000000004</v>
      </c>
      <c r="X27" s="1">
        <v>37.831200000000003</v>
      </c>
      <c r="Y27" s="1">
        <v>34.613199999999999</v>
      </c>
      <c r="Z27" s="1">
        <v>22.492400000000011</v>
      </c>
      <c r="AA27" s="1">
        <v>20.44520000000001</v>
      </c>
      <c r="AB27" s="1"/>
      <c r="AC27" s="1">
        <f t="shared" si="7"/>
        <v>243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255.26499999999999</v>
      </c>
      <c r="D28" s="1">
        <v>26.26</v>
      </c>
      <c r="E28" s="1">
        <v>234.73</v>
      </c>
      <c r="F28" s="1"/>
      <c r="G28" s="6">
        <v>1</v>
      </c>
      <c r="H28" s="1">
        <v>30</v>
      </c>
      <c r="I28" s="1" t="s">
        <v>34</v>
      </c>
      <c r="J28" s="1">
        <v>365.13799999999998</v>
      </c>
      <c r="K28" s="1">
        <f t="shared" si="2"/>
        <v>-130.40799999999999</v>
      </c>
      <c r="L28" s="1">
        <f t="shared" si="3"/>
        <v>91.033999999999992</v>
      </c>
      <c r="M28" s="1">
        <v>143.696</v>
      </c>
      <c r="N28" s="1"/>
      <c r="O28" s="1">
        <v>36.253800000000012</v>
      </c>
      <c r="P28" s="1">
        <f t="shared" si="4"/>
        <v>18.206799999999998</v>
      </c>
      <c r="Q28" s="5">
        <f t="shared" si="12"/>
        <v>145.81419999999997</v>
      </c>
      <c r="R28" s="5"/>
      <c r="S28" s="1"/>
      <c r="T28" s="1">
        <f t="shared" si="5"/>
        <v>10</v>
      </c>
      <c r="U28" s="1">
        <f t="shared" si="6"/>
        <v>1.9912230595162257</v>
      </c>
      <c r="V28" s="1">
        <v>18.252800000000001</v>
      </c>
      <c r="W28" s="1">
        <v>15.5946</v>
      </c>
      <c r="X28" s="1">
        <v>27.726800000000001</v>
      </c>
      <c r="Y28" s="1">
        <v>31.708600000000001</v>
      </c>
      <c r="Z28" s="1">
        <v>25.061599999999999</v>
      </c>
      <c r="AA28" s="1">
        <v>35.653799999999997</v>
      </c>
      <c r="AB28" s="1"/>
      <c r="AC28" s="1">
        <f t="shared" si="7"/>
        <v>146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64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40</v>
      </c>
      <c r="AC29" s="15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33</v>
      </c>
      <c r="C30" s="1">
        <v>944.75699999999995</v>
      </c>
      <c r="D30" s="1">
        <v>35.106000000000002</v>
      </c>
      <c r="E30" s="1">
        <v>574.64400000000001</v>
      </c>
      <c r="F30" s="1">
        <v>302.91300000000001</v>
      </c>
      <c r="G30" s="6">
        <v>1</v>
      </c>
      <c r="H30" s="1">
        <v>40</v>
      </c>
      <c r="I30" s="1" t="s">
        <v>34</v>
      </c>
      <c r="J30" s="1">
        <v>569.9</v>
      </c>
      <c r="K30" s="1">
        <f t="shared" si="2"/>
        <v>4.7440000000000282</v>
      </c>
      <c r="L30" s="1">
        <f t="shared" si="3"/>
        <v>574.64400000000001</v>
      </c>
      <c r="M30" s="1"/>
      <c r="N30" s="1"/>
      <c r="O30" s="1">
        <v>146.26720000000009</v>
      </c>
      <c r="P30" s="1">
        <f t="shared" si="4"/>
        <v>114.9288</v>
      </c>
      <c r="Q30" s="5">
        <f>8*P30-O30-N30-F30</f>
        <v>470.25019999999984</v>
      </c>
      <c r="R30" s="5"/>
      <c r="S30" s="1"/>
      <c r="T30" s="1">
        <f t="shared" si="5"/>
        <v>8</v>
      </c>
      <c r="U30" s="1">
        <f t="shared" si="6"/>
        <v>3.9083345514788297</v>
      </c>
      <c r="V30" s="1">
        <v>99.653800000000004</v>
      </c>
      <c r="W30" s="1">
        <v>83.421599999999998</v>
      </c>
      <c r="X30" s="1">
        <v>111.3302</v>
      </c>
      <c r="Y30" s="1">
        <v>124.4096</v>
      </c>
      <c r="Z30" s="1">
        <v>62.858800000000002</v>
      </c>
      <c r="AA30" s="1">
        <v>53.364999999999988</v>
      </c>
      <c r="AB30" s="19" t="s">
        <v>49</v>
      </c>
      <c r="AC30" s="1">
        <f t="shared" si="7"/>
        <v>470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149.60499999999999</v>
      </c>
      <c r="D31" s="1">
        <v>94.912000000000006</v>
      </c>
      <c r="E31" s="1">
        <v>137.18600000000001</v>
      </c>
      <c r="F31" s="1">
        <v>40.116999999999997</v>
      </c>
      <c r="G31" s="6">
        <v>1</v>
      </c>
      <c r="H31" s="1">
        <v>40</v>
      </c>
      <c r="I31" s="1" t="s">
        <v>34</v>
      </c>
      <c r="J31" s="1">
        <v>344.447</v>
      </c>
      <c r="K31" s="1">
        <f t="shared" si="2"/>
        <v>-207.261</v>
      </c>
      <c r="L31" s="1">
        <f t="shared" si="3"/>
        <v>137.18600000000001</v>
      </c>
      <c r="M31" s="1"/>
      <c r="N31" s="1">
        <v>162.2396</v>
      </c>
      <c r="O31" s="1">
        <v>53.689800000000048</v>
      </c>
      <c r="P31" s="1">
        <f t="shared" si="4"/>
        <v>27.437200000000001</v>
      </c>
      <c r="Q31" s="5">
        <f t="shared" ref="Q30:Q35" si="13">10*P31-O31-N31-F31</f>
        <v>18.325599999999973</v>
      </c>
      <c r="R31" s="5"/>
      <c r="S31" s="1"/>
      <c r="T31" s="1">
        <f t="shared" si="5"/>
        <v>10</v>
      </c>
      <c r="U31" s="1">
        <f t="shared" si="6"/>
        <v>9.3320892802472581</v>
      </c>
      <c r="V31" s="1">
        <v>34.852400000000003</v>
      </c>
      <c r="W31" s="1">
        <v>35.387999999999998</v>
      </c>
      <c r="X31" s="1">
        <v>31.7804</v>
      </c>
      <c r="Y31" s="1">
        <v>28.882400000000001</v>
      </c>
      <c r="Z31" s="1">
        <v>26.878</v>
      </c>
      <c r="AA31" s="1">
        <v>25.9892</v>
      </c>
      <c r="AB31" s="1"/>
      <c r="AC31" s="1">
        <f t="shared" si="7"/>
        <v>18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33</v>
      </c>
      <c r="C32" s="1">
        <v>62.451999999999998</v>
      </c>
      <c r="D32" s="1">
        <v>23.085999999999999</v>
      </c>
      <c r="E32" s="1">
        <v>53.384</v>
      </c>
      <c r="F32" s="1">
        <v>9.52</v>
      </c>
      <c r="G32" s="6">
        <v>1</v>
      </c>
      <c r="H32" s="1">
        <v>30</v>
      </c>
      <c r="I32" s="1" t="s">
        <v>34</v>
      </c>
      <c r="J32" s="1">
        <v>59</v>
      </c>
      <c r="K32" s="1">
        <f t="shared" si="2"/>
        <v>-5.6159999999999997</v>
      </c>
      <c r="L32" s="1">
        <f t="shared" si="3"/>
        <v>48.236000000000004</v>
      </c>
      <c r="M32" s="1">
        <v>5.1479999999999997</v>
      </c>
      <c r="N32" s="1">
        <v>28.668800000000029</v>
      </c>
      <c r="O32" s="1">
        <v>20.705799999999979</v>
      </c>
      <c r="P32" s="1">
        <f t="shared" si="4"/>
        <v>9.6472000000000016</v>
      </c>
      <c r="Q32" s="5">
        <f t="shared" si="13"/>
        <v>37.577399999999997</v>
      </c>
      <c r="R32" s="5"/>
      <c r="S32" s="1"/>
      <c r="T32" s="1">
        <f t="shared" si="5"/>
        <v>10</v>
      </c>
      <c r="U32" s="1">
        <f t="shared" si="6"/>
        <v>6.1048387096774199</v>
      </c>
      <c r="V32" s="1">
        <v>9.8046000000000006</v>
      </c>
      <c r="W32" s="1">
        <v>8.9084000000000003</v>
      </c>
      <c r="X32" s="1">
        <v>9.4231999999999996</v>
      </c>
      <c r="Y32" s="1">
        <v>9.6631999999999998</v>
      </c>
      <c r="Z32" s="1">
        <v>6.5424000000000007</v>
      </c>
      <c r="AA32" s="1">
        <v>6.9930000000000003</v>
      </c>
      <c r="AB32" s="1"/>
      <c r="AC32" s="1">
        <f t="shared" si="7"/>
        <v>38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33</v>
      </c>
      <c r="C33" s="1">
        <v>203.15899999999999</v>
      </c>
      <c r="D33" s="1">
        <v>12.935</v>
      </c>
      <c r="E33" s="1">
        <v>112.672</v>
      </c>
      <c r="F33" s="1">
        <v>52.356000000000002</v>
      </c>
      <c r="G33" s="6">
        <v>1</v>
      </c>
      <c r="H33" s="1">
        <v>50</v>
      </c>
      <c r="I33" s="1" t="s">
        <v>34</v>
      </c>
      <c r="J33" s="1">
        <v>120.4</v>
      </c>
      <c r="K33" s="1">
        <f t="shared" si="2"/>
        <v>-7.7280000000000086</v>
      </c>
      <c r="L33" s="1">
        <f t="shared" si="3"/>
        <v>112.672</v>
      </c>
      <c r="M33" s="1"/>
      <c r="N33" s="1">
        <v>138.47</v>
      </c>
      <c r="O33" s="1">
        <v>41.205400000000033</v>
      </c>
      <c r="P33" s="1">
        <f t="shared" si="4"/>
        <v>22.534399999999998</v>
      </c>
      <c r="Q33" s="5"/>
      <c r="R33" s="5"/>
      <c r="S33" s="1"/>
      <c r="T33" s="1">
        <f t="shared" si="5"/>
        <v>10.296764058506108</v>
      </c>
      <c r="U33" s="1">
        <f t="shared" si="6"/>
        <v>10.296764058506108</v>
      </c>
      <c r="V33" s="1">
        <v>30.170400000000001</v>
      </c>
      <c r="W33" s="1">
        <v>30.8842</v>
      </c>
      <c r="X33" s="1">
        <v>27.3842</v>
      </c>
      <c r="Y33" s="1">
        <v>28.5852</v>
      </c>
      <c r="Z33" s="1">
        <v>25.792000000000002</v>
      </c>
      <c r="AA33" s="1">
        <v>22.9132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>
        <v>133.828</v>
      </c>
      <c r="D34" s="1">
        <v>21.617999999999999</v>
      </c>
      <c r="E34" s="1">
        <v>122.042</v>
      </c>
      <c r="F34" s="1">
        <v>19.684999999999999</v>
      </c>
      <c r="G34" s="6">
        <v>1</v>
      </c>
      <c r="H34" s="1">
        <v>50</v>
      </c>
      <c r="I34" s="1" t="s">
        <v>34</v>
      </c>
      <c r="J34" s="1">
        <v>124.8</v>
      </c>
      <c r="K34" s="1">
        <f t="shared" si="2"/>
        <v>-2.7579999999999956</v>
      </c>
      <c r="L34" s="1">
        <f t="shared" si="3"/>
        <v>122.042</v>
      </c>
      <c r="M34" s="1"/>
      <c r="N34" s="1">
        <v>8.8168000000000291</v>
      </c>
      <c r="O34" s="1">
        <v>54.669399999999953</v>
      </c>
      <c r="P34" s="1">
        <f t="shared" si="4"/>
        <v>24.4084</v>
      </c>
      <c r="Q34" s="5">
        <f t="shared" si="13"/>
        <v>160.91280000000003</v>
      </c>
      <c r="R34" s="5"/>
      <c r="S34" s="1"/>
      <c r="T34" s="1">
        <f t="shared" si="5"/>
        <v>10</v>
      </c>
      <c r="U34" s="1">
        <f t="shared" si="6"/>
        <v>3.4074826699005252</v>
      </c>
      <c r="V34" s="1">
        <v>16.5992</v>
      </c>
      <c r="W34" s="1">
        <v>14.9818</v>
      </c>
      <c r="X34" s="1">
        <v>17.955200000000001</v>
      </c>
      <c r="Y34" s="1">
        <v>17.507999999999999</v>
      </c>
      <c r="Z34" s="1">
        <v>11.307600000000001</v>
      </c>
      <c r="AA34" s="1">
        <v>11.0312</v>
      </c>
      <c r="AB34" s="1"/>
      <c r="AC34" s="1">
        <f t="shared" si="7"/>
        <v>161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39</v>
      </c>
      <c r="C35" s="1">
        <v>648</v>
      </c>
      <c r="D35" s="1">
        <v>312</v>
      </c>
      <c r="E35" s="1">
        <v>396</v>
      </c>
      <c r="F35" s="1">
        <v>524</v>
      </c>
      <c r="G35" s="6">
        <v>0.4</v>
      </c>
      <c r="H35" s="1">
        <v>45</v>
      </c>
      <c r="I35" s="1" t="s">
        <v>34</v>
      </c>
      <c r="J35" s="1">
        <v>878</v>
      </c>
      <c r="K35" s="1">
        <f t="shared" si="2"/>
        <v>-482</v>
      </c>
      <c r="L35" s="1">
        <f t="shared" si="3"/>
        <v>396</v>
      </c>
      <c r="M35" s="1"/>
      <c r="N35" s="1"/>
      <c r="O35" s="1"/>
      <c r="P35" s="1">
        <f t="shared" si="4"/>
        <v>79.2</v>
      </c>
      <c r="Q35" s="5">
        <f t="shared" si="13"/>
        <v>268</v>
      </c>
      <c r="R35" s="5"/>
      <c r="S35" s="1"/>
      <c r="T35" s="1">
        <f t="shared" si="5"/>
        <v>10</v>
      </c>
      <c r="U35" s="1">
        <f t="shared" si="6"/>
        <v>6.6161616161616159</v>
      </c>
      <c r="V35" s="1">
        <v>53.8</v>
      </c>
      <c r="W35" s="1">
        <v>45.8</v>
      </c>
      <c r="X35" s="1">
        <v>90.6</v>
      </c>
      <c r="Y35" s="1">
        <v>94.4</v>
      </c>
      <c r="Z35" s="1">
        <v>49.6</v>
      </c>
      <c r="AA35" s="1">
        <v>44.2</v>
      </c>
      <c r="AB35" s="1"/>
      <c r="AC35" s="1">
        <f t="shared" si="7"/>
        <v>107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71</v>
      </c>
      <c r="B36" s="15" t="s">
        <v>39</v>
      </c>
      <c r="C36" s="15"/>
      <c r="D36" s="15"/>
      <c r="E36" s="15"/>
      <c r="F36" s="15"/>
      <c r="G36" s="16">
        <v>0</v>
      </c>
      <c r="H36" s="15">
        <v>50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/>
      <c r="P36" s="15">
        <f t="shared" si="4"/>
        <v>0</v>
      </c>
      <c r="Q36" s="17"/>
      <c r="R36" s="17"/>
      <c r="S36" s="15"/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40</v>
      </c>
      <c r="AC36" s="15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39</v>
      </c>
      <c r="C37" s="1">
        <v>671</v>
      </c>
      <c r="D37" s="1">
        <v>228</v>
      </c>
      <c r="E37" s="1">
        <v>431</v>
      </c>
      <c r="F37" s="1">
        <v>406</v>
      </c>
      <c r="G37" s="6">
        <v>0.4</v>
      </c>
      <c r="H37" s="1">
        <v>45</v>
      </c>
      <c r="I37" s="1" t="s">
        <v>34</v>
      </c>
      <c r="J37" s="1">
        <v>792</v>
      </c>
      <c r="K37" s="1">
        <f t="shared" si="2"/>
        <v>-361</v>
      </c>
      <c r="L37" s="1">
        <f t="shared" si="3"/>
        <v>411</v>
      </c>
      <c r="M37" s="1">
        <v>20</v>
      </c>
      <c r="N37" s="1"/>
      <c r="O37" s="1"/>
      <c r="P37" s="1">
        <f t="shared" si="4"/>
        <v>82.2</v>
      </c>
      <c r="Q37" s="5">
        <f>10*P37-O37-N37-F37</f>
        <v>416</v>
      </c>
      <c r="R37" s="5"/>
      <c r="S37" s="1"/>
      <c r="T37" s="1">
        <f t="shared" si="5"/>
        <v>10</v>
      </c>
      <c r="U37" s="1">
        <f t="shared" si="6"/>
        <v>4.9391727493917275</v>
      </c>
      <c r="V37" s="1">
        <v>56.4</v>
      </c>
      <c r="W37" s="1">
        <v>50</v>
      </c>
      <c r="X37" s="1">
        <v>87.2</v>
      </c>
      <c r="Y37" s="1">
        <v>89</v>
      </c>
      <c r="Z37" s="1">
        <v>55.2</v>
      </c>
      <c r="AA37" s="1">
        <v>53.4</v>
      </c>
      <c r="AB37" s="1"/>
      <c r="AC37" s="1">
        <f t="shared" si="7"/>
        <v>166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73</v>
      </c>
      <c r="B38" s="15" t="s">
        <v>33</v>
      </c>
      <c r="C38" s="15"/>
      <c r="D38" s="15"/>
      <c r="E38" s="15"/>
      <c r="F38" s="15"/>
      <c r="G38" s="16">
        <v>0</v>
      </c>
      <c r="H38" s="15">
        <v>45</v>
      </c>
      <c r="I38" s="15" t="s">
        <v>34</v>
      </c>
      <c r="J38" s="15">
        <v>50.866</v>
      </c>
      <c r="K38" s="15">
        <f t="shared" ref="K38:K69" si="14">E38-J38</f>
        <v>-50.866</v>
      </c>
      <c r="L38" s="15">
        <f t="shared" si="3"/>
        <v>0</v>
      </c>
      <c r="M38" s="15"/>
      <c r="N38" s="15"/>
      <c r="O38" s="15"/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40</v>
      </c>
      <c r="AC38" s="15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74</v>
      </c>
      <c r="B39" s="15" t="s">
        <v>39</v>
      </c>
      <c r="C39" s="15"/>
      <c r="D39" s="15"/>
      <c r="E39" s="15"/>
      <c r="F39" s="15"/>
      <c r="G39" s="16">
        <v>0</v>
      </c>
      <c r="H39" s="15">
        <v>45</v>
      </c>
      <c r="I39" s="15" t="s">
        <v>34</v>
      </c>
      <c r="J39" s="15"/>
      <c r="K39" s="15">
        <f t="shared" si="14"/>
        <v>0</v>
      </c>
      <c r="L39" s="15">
        <f t="shared" si="3"/>
        <v>0</v>
      </c>
      <c r="M39" s="15"/>
      <c r="N39" s="15"/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40</v>
      </c>
      <c r="AC39" s="15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75</v>
      </c>
      <c r="B40" s="15" t="s">
        <v>39</v>
      </c>
      <c r="C40" s="15"/>
      <c r="D40" s="15"/>
      <c r="E40" s="15"/>
      <c r="F40" s="15"/>
      <c r="G40" s="16">
        <v>0</v>
      </c>
      <c r="H40" s="15">
        <v>40</v>
      </c>
      <c r="I40" s="15" t="s">
        <v>34</v>
      </c>
      <c r="J40" s="15"/>
      <c r="K40" s="15">
        <f t="shared" si="14"/>
        <v>0</v>
      </c>
      <c r="L40" s="15">
        <f t="shared" si="3"/>
        <v>0</v>
      </c>
      <c r="M40" s="15"/>
      <c r="N40" s="15"/>
      <c r="O40" s="15"/>
      <c r="P40" s="15">
        <f t="shared" si="4"/>
        <v>0</v>
      </c>
      <c r="Q40" s="17"/>
      <c r="R40" s="17"/>
      <c r="S40" s="15"/>
      <c r="T40" s="15" t="e">
        <f t="shared" si="5"/>
        <v>#DIV/0!</v>
      </c>
      <c r="U40" s="15" t="e">
        <f t="shared" si="6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40</v>
      </c>
      <c r="AC40" s="15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33</v>
      </c>
      <c r="C41" s="1">
        <v>383.91399999999999</v>
      </c>
      <c r="D41" s="1"/>
      <c r="E41" s="1">
        <v>198.917</v>
      </c>
      <c r="F41" s="1">
        <v>140.059</v>
      </c>
      <c r="G41" s="6">
        <v>1</v>
      </c>
      <c r="H41" s="1">
        <v>40</v>
      </c>
      <c r="I41" s="1" t="s">
        <v>34</v>
      </c>
      <c r="J41" s="1">
        <v>218.6</v>
      </c>
      <c r="K41" s="1">
        <f t="shared" si="14"/>
        <v>-19.682999999999993</v>
      </c>
      <c r="L41" s="1">
        <f t="shared" si="3"/>
        <v>198.917</v>
      </c>
      <c r="M41" s="1"/>
      <c r="N41" s="1"/>
      <c r="O41" s="1">
        <v>61.854199999999992</v>
      </c>
      <c r="P41" s="1">
        <f t="shared" si="4"/>
        <v>39.7834</v>
      </c>
      <c r="Q41" s="5">
        <f t="shared" ref="Q41:Q43" si="15">10*P41-O41-N41-F41</f>
        <v>195.92080000000001</v>
      </c>
      <c r="R41" s="5"/>
      <c r="S41" s="1"/>
      <c r="T41" s="1">
        <f t="shared" si="5"/>
        <v>10</v>
      </c>
      <c r="U41" s="1">
        <f t="shared" si="6"/>
        <v>5.075312818914421</v>
      </c>
      <c r="V41" s="1">
        <v>31.283200000000001</v>
      </c>
      <c r="W41" s="1">
        <v>18.797000000000001</v>
      </c>
      <c r="X41" s="1">
        <v>37.709800000000001</v>
      </c>
      <c r="Y41" s="1">
        <v>44.817399999999999</v>
      </c>
      <c r="Z41" s="1">
        <v>25.197800000000001</v>
      </c>
      <c r="AA41" s="1">
        <v>23.335599999999999</v>
      </c>
      <c r="AB41" s="1"/>
      <c r="AC41" s="1">
        <f t="shared" si="7"/>
        <v>196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39</v>
      </c>
      <c r="C42" s="1">
        <v>306</v>
      </c>
      <c r="D42" s="1">
        <v>228</v>
      </c>
      <c r="E42" s="1">
        <v>257</v>
      </c>
      <c r="F42" s="1">
        <v>258</v>
      </c>
      <c r="G42" s="6">
        <v>0.4</v>
      </c>
      <c r="H42" s="1">
        <v>40</v>
      </c>
      <c r="I42" s="1" t="s">
        <v>34</v>
      </c>
      <c r="J42" s="1">
        <v>273</v>
      </c>
      <c r="K42" s="1">
        <f t="shared" si="14"/>
        <v>-16</v>
      </c>
      <c r="L42" s="1">
        <f t="shared" si="3"/>
        <v>257</v>
      </c>
      <c r="M42" s="1"/>
      <c r="N42" s="1"/>
      <c r="O42" s="1"/>
      <c r="P42" s="1">
        <f t="shared" si="4"/>
        <v>51.4</v>
      </c>
      <c r="Q42" s="5">
        <f t="shared" si="15"/>
        <v>256</v>
      </c>
      <c r="R42" s="5"/>
      <c r="S42" s="1"/>
      <c r="T42" s="1">
        <f t="shared" si="5"/>
        <v>10</v>
      </c>
      <c r="U42" s="1">
        <f t="shared" si="6"/>
        <v>5.0194552529182879</v>
      </c>
      <c r="V42" s="1">
        <v>16.399999999999999</v>
      </c>
      <c r="W42" s="1">
        <v>0.4</v>
      </c>
      <c r="X42" s="1">
        <v>45.4</v>
      </c>
      <c r="Y42" s="1">
        <v>53</v>
      </c>
      <c r="Z42" s="1">
        <v>15.2</v>
      </c>
      <c r="AA42" s="1">
        <v>16</v>
      </c>
      <c r="AB42" s="1"/>
      <c r="AC42" s="1">
        <f t="shared" si="7"/>
        <v>102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39</v>
      </c>
      <c r="C43" s="1">
        <v>414</v>
      </c>
      <c r="D43" s="1">
        <v>144</v>
      </c>
      <c r="E43" s="1">
        <v>351</v>
      </c>
      <c r="F43" s="1">
        <v>191</v>
      </c>
      <c r="G43" s="6">
        <v>0.4</v>
      </c>
      <c r="H43" s="1">
        <v>45</v>
      </c>
      <c r="I43" s="1" t="s">
        <v>34</v>
      </c>
      <c r="J43" s="1">
        <v>356</v>
      </c>
      <c r="K43" s="1">
        <f t="shared" si="14"/>
        <v>-5</v>
      </c>
      <c r="L43" s="1">
        <f t="shared" si="3"/>
        <v>351</v>
      </c>
      <c r="M43" s="1"/>
      <c r="N43" s="1"/>
      <c r="O43" s="1"/>
      <c r="P43" s="1">
        <f t="shared" si="4"/>
        <v>70.2</v>
      </c>
      <c r="Q43" s="5">
        <f t="shared" si="15"/>
        <v>511</v>
      </c>
      <c r="R43" s="5"/>
      <c r="S43" s="1"/>
      <c r="T43" s="1">
        <f t="shared" si="5"/>
        <v>10</v>
      </c>
      <c r="U43" s="1">
        <f t="shared" si="6"/>
        <v>2.7207977207977208</v>
      </c>
      <c r="V43" s="1">
        <v>18.8</v>
      </c>
      <c r="W43" s="1">
        <v>-1.4</v>
      </c>
      <c r="X43" s="1">
        <v>48.6</v>
      </c>
      <c r="Y43" s="1">
        <v>58.6</v>
      </c>
      <c r="Z43" s="1">
        <v>22.6</v>
      </c>
      <c r="AA43" s="1">
        <v>20.8</v>
      </c>
      <c r="AB43" s="1"/>
      <c r="AC43" s="1">
        <f t="shared" si="7"/>
        <v>204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79</v>
      </c>
      <c r="B44" s="15" t="s">
        <v>33</v>
      </c>
      <c r="C44" s="15"/>
      <c r="D44" s="15"/>
      <c r="E44" s="15"/>
      <c r="F44" s="15"/>
      <c r="G44" s="16">
        <v>0</v>
      </c>
      <c r="H44" s="15">
        <v>40</v>
      </c>
      <c r="I44" s="15" t="s">
        <v>34</v>
      </c>
      <c r="J44" s="15">
        <v>43.09</v>
      </c>
      <c r="K44" s="15">
        <f t="shared" si="14"/>
        <v>-43.09</v>
      </c>
      <c r="L44" s="15">
        <f t="shared" si="3"/>
        <v>0</v>
      </c>
      <c r="M44" s="15"/>
      <c r="N44" s="15"/>
      <c r="O44" s="15"/>
      <c r="P44" s="15">
        <f t="shared" si="4"/>
        <v>0</v>
      </c>
      <c r="Q44" s="17"/>
      <c r="R44" s="17"/>
      <c r="S44" s="15"/>
      <c r="T44" s="15" t="e">
        <f t="shared" si="5"/>
        <v>#DIV/0!</v>
      </c>
      <c r="U44" s="15" t="e">
        <f t="shared" si="6"/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0.14400000000000121</v>
      </c>
      <c r="AA44" s="15">
        <v>0.14400000000000121</v>
      </c>
      <c r="AB44" s="15" t="s">
        <v>40</v>
      </c>
      <c r="AC44" s="15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80</v>
      </c>
      <c r="B45" s="15" t="s">
        <v>39</v>
      </c>
      <c r="C45" s="15"/>
      <c r="D45" s="15"/>
      <c r="E45" s="15"/>
      <c r="F45" s="15"/>
      <c r="G45" s="16">
        <v>0</v>
      </c>
      <c r="H45" s="15">
        <v>40</v>
      </c>
      <c r="I45" s="15" t="s">
        <v>34</v>
      </c>
      <c r="J45" s="15"/>
      <c r="K45" s="15">
        <f t="shared" si="14"/>
        <v>0</v>
      </c>
      <c r="L45" s="15">
        <f t="shared" si="3"/>
        <v>0</v>
      </c>
      <c r="M45" s="15"/>
      <c r="N45" s="15"/>
      <c r="O45" s="15"/>
      <c r="P45" s="15">
        <f t="shared" si="4"/>
        <v>0</v>
      </c>
      <c r="Q45" s="17"/>
      <c r="R45" s="17"/>
      <c r="S45" s="15"/>
      <c r="T45" s="15" t="e">
        <f t="shared" si="5"/>
        <v>#DIV/0!</v>
      </c>
      <c r="U45" s="15" t="e">
        <f t="shared" si="6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 t="s">
        <v>40</v>
      </c>
      <c r="AC45" s="15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39</v>
      </c>
      <c r="C46" s="1">
        <v>954</v>
      </c>
      <c r="D46" s="1"/>
      <c r="E46" s="1">
        <v>540</v>
      </c>
      <c r="F46" s="1">
        <v>357</v>
      </c>
      <c r="G46" s="6">
        <v>0.4</v>
      </c>
      <c r="H46" s="1">
        <v>40</v>
      </c>
      <c r="I46" s="1" t="s">
        <v>34</v>
      </c>
      <c r="J46" s="1">
        <v>905</v>
      </c>
      <c r="K46" s="1">
        <f t="shared" si="14"/>
        <v>-365</v>
      </c>
      <c r="L46" s="1">
        <f t="shared" si="3"/>
        <v>540</v>
      </c>
      <c r="M46" s="1"/>
      <c r="N46" s="1"/>
      <c r="O46" s="1">
        <v>72.400000000000091</v>
      </c>
      <c r="P46" s="1">
        <f t="shared" si="4"/>
        <v>108</v>
      </c>
      <c r="Q46" s="5">
        <f t="shared" ref="Q46:Q49" si="16">10*P46-O46-N46-F46</f>
        <v>650.59999999999991</v>
      </c>
      <c r="R46" s="5"/>
      <c r="S46" s="1"/>
      <c r="T46" s="1">
        <f t="shared" si="5"/>
        <v>10</v>
      </c>
      <c r="U46" s="1">
        <f t="shared" si="6"/>
        <v>3.9759259259259268</v>
      </c>
      <c r="V46" s="1">
        <v>76.400000000000006</v>
      </c>
      <c r="W46" s="1">
        <v>54.8</v>
      </c>
      <c r="X46" s="1">
        <v>101.2</v>
      </c>
      <c r="Y46" s="1">
        <v>117.4</v>
      </c>
      <c r="Z46" s="1">
        <v>65.400000000000006</v>
      </c>
      <c r="AA46" s="1">
        <v>62</v>
      </c>
      <c r="AB46" s="1"/>
      <c r="AC46" s="1">
        <f t="shared" si="7"/>
        <v>260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33</v>
      </c>
      <c r="C47" s="1">
        <v>165.97800000000001</v>
      </c>
      <c r="D47" s="1"/>
      <c r="E47" s="1">
        <v>60.38</v>
      </c>
      <c r="F47" s="1">
        <v>83.603999999999999</v>
      </c>
      <c r="G47" s="6">
        <v>1</v>
      </c>
      <c r="H47" s="1">
        <v>50</v>
      </c>
      <c r="I47" s="1" t="s">
        <v>34</v>
      </c>
      <c r="J47" s="1">
        <v>62.3</v>
      </c>
      <c r="K47" s="1">
        <f t="shared" si="14"/>
        <v>-1.9199999999999946</v>
      </c>
      <c r="L47" s="1">
        <f t="shared" si="3"/>
        <v>56.322000000000003</v>
      </c>
      <c r="M47" s="1">
        <v>4.0579999999999998</v>
      </c>
      <c r="N47" s="1"/>
      <c r="O47" s="1">
        <v>53.561199999999971</v>
      </c>
      <c r="P47" s="1">
        <f t="shared" si="4"/>
        <v>11.2644</v>
      </c>
      <c r="Q47" s="5"/>
      <c r="R47" s="5"/>
      <c r="S47" s="1"/>
      <c r="T47" s="1">
        <f t="shared" si="5"/>
        <v>12.176875821171121</v>
      </c>
      <c r="U47" s="1">
        <f t="shared" si="6"/>
        <v>12.176875821171121</v>
      </c>
      <c r="V47" s="1">
        <v>16.147200000000002</v>
      </c>
      <c r="W47" s="1">
        <v>13.852</v>
      </c>
      <c r="X47" s="1">
        <v>14.289199999999999</v>
      </c>
      <c r="Y47" s="1">
        <v>18.637599999999999</v>
      </c>
      <c r="Z47" s="1">
        <v>13.120799999999999</v>
      </c>
      <c r="AA47" s="1">
        <v>13.215199999999999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33</v>
      </c>
      <c r="C48" s="1">
        <v>206.15799999999999</v>
      </c>
      <c r="D48" s="1">
        <v>0.498</v>
      </c>
      <c r="E48" s="1">
        <v>160.85400000000001</v>
      </c>
      <c r="F48" s="1"/>
      <c r="G48" s="6">
        <v>1</v>
      </c>
      <c r="H48" s="1">
        <v>50</v>
      </c>
      <c r="I48" s="1" t="s">
        <v>34</v>
      </c>
      <c r="J48" s="1">
        <v>180.095</v>
      </c>
      <c r="K48" s="1">
        <f t="shared" si="14"/>
        <v>-19.240999999999985</v>
      </c>
      <c r="L48" s="1">
        <f t="shared" si="3"/>
        <v>143.28800000000001</v>
      </c>
      <c r="M48" s="1">
        <v>17.565999999999999</v>
      </c>
      <c r="N48" s="1">
        <v>292.30799999999988</v>
      </c>
      <c r="O48" s="1">
        <v>27.760800000000131</v>
      </c>
      <c r="P48" s="1">
        <f t="shared" si="4"/>
        <v>28.657600000000002</v>
      </c>
      <c r="Q48" s="5"/>
      <c r="R48" s="5"/>
      <c r="S48" s="1"/>
      <c r="T48" s="1">
        <f t="shared" si="5"/>
        <v>11.168723131036792</v>
      </c>
      <c r="U48" s="1">
        <f t="shared" si="6"/>
        <v>11.168723131036792</v>
      </c>
      <c r="V48" s="1">
        <v>47.411200000000001</v>
      </c>
      <c r="W48" s="1">
        <v>45.422400000000003</v>
      </c>
      <c r="X48" s="1">
        <v>24.3492</v>
      </c>
      <c r="Y48" s="1">
        <v>23.566800000000001</v>
      </c>
      <c r="Z48" s="1">
        <v>33.746000000000002</v>
      </c>
      <c r="AA48" s="1">
        <v>30.46</v>
      </c>
      <c r="AB48" s="19" t="s">
        <v>49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33</v>
      </c>
      <c r="C49" s="1">
        <v>158.13900000000001</v>
      </c>
      <c r="D49" s="1">
        <v>496.048</v>
      </c>
      <c r="E49" s="1">
        <v>385.13600000000002</v>
      </c>
      <c r="F49" s="1">
        <v>150.66999999999999</v>
      </c>
      <c r="G49" s="6">
        <v>1</v>
      </c>
      <c r="H49" s="1">
        <v>40</v>
      </c>
      <c r="I49" s="1" t="s">
        <v>34</v>
      </c>
      <c r="J49" s="1">
        <v>586.02099999999996</v>
      </c>
      <c r="K49" s="1">
        <f t="shared" si="14"/>
        <v>-200.88499999999993</v>
      </c>
      <c r="L49" s="1">
        <f t="shared" si="3"/>
        <v>385.13600000000002</v>
      </c>
      <c r="M49" s="1"/>
      <c r="N49" s="1">
        <v>1083.6686</v>
      </c>
      <c r="O49" s="1"/>
      <c r="P49" s="1">
        <f t="shared" si="4"/>
        <v>77.027200000000008</v>
      </c>
      <c r="Q49" s="5"/>
      <c r="R49" s="5"/>
      <c r="S49" s="1"/>
      <c r="T49" s="1">
        <f t="shared" si="5"/>
        <v>16.024710751526733</v>
      </c>
      <c r="U49" s="1">
        <f t="shared" si="6"/>
        <v>16.024710751526733</v>
      </c>
      <c r="V49" s="1">
        <v>113.8308</v>
      </c>
      <c r="W49" s="1">
        <v>179.31379999999999</v>
      </c>
      <c r="X49" s="1">
        <v>87.735799999999998</v>
      </c>
      <c r="Y49" s="1">
        <v>24.254200000000001</v>
      </c>
      <c r="Z49" s="1">
        <v>83.344999999999999</v>
      </c>
      <c r="AA49" s="1">
        <v>77.287199999999984</v>
      </c>
      <c r="AB49" s="1"/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39</v>
      </c>
      <c r="C50" s="15"/>
      <c r="D50" s="15"/>
      <c r="E50" s="15"/>
      <c r="F50" s="15"/>
      <c r="G50" s="16">
        <v>0</v>
      </c>
      <c r="H50" s="15">
        <v>50</v>
      </c>
      <c r="I50" s="15" t="s">
        <v>34</v>
      </c>
      <c r="J50" s="15"/>
      <c r="K50" s="15">
        <f t="shared" si="14"/>
        <v>0</v>
      </c>
      <c r="L50" s="15">
        <f t="shared" si="3"/>
        <v>0</v>
      </c>
      <c r="M50" s="15"/>
      <c r="N50" s="15"/>
      <c r="O50" s="15"/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 t="s">
        <v>40</v>
      </c>
      <c r="AC50" s="15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55.036999999999999</v>
      </c>
      <c r="D51" s="1">
        <v>23.37</v>
      </c>
      <c r="E51" s="1">
        <v>51.249000000000002</v>
      </c>
      <c r="F51" s="1">
        <v>0.67600000000000005</v>
      </c>
      <c r="G51" s="6">
        <v>1</v>
      </c>
      <c r="H51" s="1">
        <v>40</v>
      </c>
      <c r="I51" s="1" t="s">
        <v>34</v>
      </c>
      <c r="J51" s="1">
        <v>170.58600000000001</v>
      </c>
      <c r="K51" s="1">
        <f t="shared" si="14"/>
        <v>-119.33700000000002</v>
      </c>
      <c r="L51" s="1">
        <f t="shared" si="3"/>
        <v>28.938000000000002</v>
      </c>
      <c r="M51" s="1">
        <v>22.311</v>
      </c>
      <c r="N51" s="1">
        <v>97.828199999999924</v>
      </c>
      <c r="O51" s="1">
        <v>26.560600000000079</v>
      </c>
      <c r="P51" s="1">
        <f t="shared" si="4"/>
        <v>5.7876000000000003</v>
      </c>
      <c r="Q51" s="5">
        <v>30</v>
      </c>
      <c r="R51" s="5"/>
      <c r="S51" s="1"/>
      <c r="T51" s="1">
        <f t="shared" si="5"/>
        <v>26.792591056741998</v>
      </c>
      <c r="U51" s="1">
        <f t="shared" si="6"/>
        <v>21.609095307208513</v>
      </c>
      <c r="V51" s="1">
        <v>14.3498</v>
      </c>
      <c r="W51" s="1">
        <v>15.409800000000001</v>
      </c>
      <c r="X51" s="1">
        <v>16.852</v>
      </c>
      <c r="Y51" s="1">
        <v>19.428599999999999</v>
      </c>
      <c r="Z51" s="1">
        <v>10.45780000000001</v>
      </c>
      <c r="AA51" s="1">
        <v>18.46179999999999</v>
      </c>
      <c r="AB51" s="1"/>
      <c r="AC51" s="1">
        <f t="shared" si="7"/>
        <v>30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39</v>
      </c>
      <c r="C52" s="1">
        <v>214</v>
      </c>
      <c r="D52" s="1">
        <v>192</v>
      </c>
      <c r="E52" s="1">
        <v>245</v>
      </c>
      <c r="F52" s="1">
        <v>141</v>
      </c>
      <c r="G52" s="6">
        <v>0.4</v>
      </c>
      <c r="H52" s="1">
        <v>40</v>
      </c>
      <c r="I52" s="1" t="s">
        <v>34</v>
      </c>
      <c r="J52" s="1">
        <v>287</v>
      </c>
      <c r="K52" s="1">
        <f t="shared" si="14"/>
        <v>-42</v>
      </c>
      <c r="L52" s="1">
        <f t="shared" si="3"/>
        <v>245</v>
      </c>
      <c r="M52" s="1"/>
      <c r="N52" s="1">
        <v>19.400000000000091</v>
      </c>
      <c r="O52" s="1">
        <v>161.1999999999999</v>
      </c>
      <c r="P52" s="1">
        <f t="shared" si="4"/>
        <v>49</v>
      </c>
      <c r="Q52" s="5">
        <f t="shared" ref="Q51:Q53" si="17">10*P52-O52-N52-F52</f>
        <v>168.39999999999998</v>
      </c>
      <c r="R52" s="5"/>
      <c r="S52" s="1"/>
      <c r="T52" s="1">
        <f t="shared" si="5"/>
        <v>10</v>
      </c>
      <c r="U52" s="1">
        <f t="shared" si="6"/>
        <v>6.5632653061224495</v>
      </c>
      <c r="V52" s="1">
        <v>44.6</v>
      </c>
      <c r="W52" s="1">
        <v>40.200000000000003</v>
      </c>
      <c r="X52" s="1">
        <v>43.8</v>
      </c>
      <c r="Y52" s="1">
        <v>39.4</v>
      </c>
      <c r="Z52" s="1">
        <v>30.6</v>
      </c>
      <c r="AA52" s="1">
        <v>31.2</v>
      </c>
      <c r="AB52" s="1"/>
      <c r="AC52" s="1">
        <f t="shared" si="7"/>
        <v>67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39</v>
      </c>
      <c r="C53" s="1">
        <v>18</v>
      </c>
      <c r="D53" s="1">
        <v>175</v>
      </c>
      <c r="E53" s="1">
        <v>169</v>
      </c>
      <c r="F53" s="1">
        <v>7</v>
      </c>
      <c r="G53" s="6">
        <v>0.4</v>
      </c>
      <c r="H53" s="1">
        <v>40</v>
      </c>
      <c r="I53" s="1" t="s">
        <v>34</v>
      </c>
      <c r="J53" s="1">
        <v>336</v>
      </c>
      <c r="K53" s="1">
        <f t="shared" si="14"/>
        <v>-167</v>
      </c>
      <c r="L53" s="1">
        <f t="shared" si="3"/>
        <v>169</v>
      </c>
      <c r="M53" s="1"/>
      <c r="N53" s="1">
        <v>290.2</v>
      </c>
      <c r="O53" s="1"/>
      <c r="P53" s="1">
        <f t="shared" si="4"/>
        <v>33.799999999999997</v>
      </c>
      <c r="Q53" s="5">
        <f t="shared" si="17"/>
        <v>40.800000000000011</v>
      </c>
      <c r="R53" s="5"/>
      <c r="S53" s="1"/>
      <c r="T53" s="1">
        <f t="shared" si="5"/>
        <v>10</v>
      </c>
      <c r="U53" s="1">
        <f t="shared" si="6"/>
        <v>8.7928994082840237</v>
      </c>
      <c r="V53" s="1">
        <v>41.2</v>
      </c>
      <c r="W53" s="1">
        <v>51</v>
      </c>
      <c r="X53" s="1">
        <v>30.4</v>
      </c>
      <c r="Y53" s="1">
        <v>25.6</v>
      </c>
      <c r="Z53" s="1">
        <v>31</v>
      </c>
      <c r="AA53" s="1">
        <v>30.4</v>
      </c>
      <c r="AB53" s="1"/>
      <c r="AC53" s="1">
        <f t="shared" si="7"/>
        <v>16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89</v>
      </c>
      <c r="B54" s="15" t="s">
        <v>33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>
        <v>213.70500000000001</v>
      </c>
      <c r="K54" s="15">
        <f t="shared" si="14"/>
        <v>-213.70500000000001</v>
      </c>
      <c r="L54" s="15">
        <f t="shared" si="3"/>
        <v>0</v>
      </c>
      <c r="M54" s="15"/>
      <c r="N54" s="15"/>
      <c r="O54" s="15"/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 t="s">
        <v>40</v>
      </c>
      <c r="AC54" s="15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214.56</v>
      </c>
      <c r="D55" s="1"/>
      <c r="E55" s="1">
        <v>146.828</v>
      </c>
      <c r="F55" s="1">
        <v>2.2799999999999998</v>
      </c>
      <c r="G55" s="6">
        <v>1</v>
      </c>
      <c r="H55" s="1">
        <v>50</v>
      </c>
      <c r="I55" s="1" t="s">
        <v>34</v>
      </c>
      <c r="J55" s="1">
        <v>167.35</v>
      </c>
      <c r="K55" s="1">
        <f t="shared" si="14"/>
        <v>-20.521999999999991</v>
      </c>
      <c r="L55" s="1">
        <f t="shared" si="3"/>
        <v>132.40600000000001</v>
      </c>
      <c r="M55" s="1">
        <v>14.422000000000001</v>
      </c>
      <c r="N55" s="1">
        <v>337.91079999999988</v>
      </c>
      <c r="O55" s="1">
        <v>65.296800000000118</v>
      </c>
      <c r="P55" s="1">
        <f t="shared" si="4"/>
        <v>26.481200000000001</v>
      </c>
      <c r="Q55" s="5"/>
      <c r="R55" s="5"/>
      <c r="S55" s="1"/>
      <c r="T55" s="1">
        <f t="shared" si="5"/>
        <v>15.312281920758878</v>
      </c>
      <c r="U55" s="1">
        <f t="shared" si="6"/>
        <v>15.312281920758878</v>
      </c>
      <c r="V55" s="1">
        <v>54.8904</v>
      </c>
      <c r="W55" s="1">
        <v>54.113199999999992</v>
      </c>
      <c r="X55" s="1">
        <v>28.704000000000001</v>
      </c>
      <c r="Y55" s="1">
        <v>25.559000000000001</v>
      </c>
      <c r="Z55" s="1">
        <v>37.186599999999999</v>
      </c>
      <c r="AA55" s="1">
        <v>31.1358</v>
      </c>
      <c r="AB55" s="19" t="s">
        <v>49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33</v>
      </c>
      <c r="C56" s="1">
        <v>134.79599999999999</v>
      </c>
      <c r="D56" s="1"/>
      <c r="E56" s="1">
        <v>37.012</v>
      </c>
      <c r="F56" s="1">
        <v>76.701999999999998</v>
      </c>
      <c r="G56" s="6">
        <v>1</v>
      </c>
      <c r="H56" s="1">
        <v>50</v>
      </c>
      <c r="I56" s="1" t="s">
        <v>34</v>
      </c>
      <c r="J56" s="1">
        <v>38.700000000000003</v>
      </c>
      <c r="K56" s="1">
        <f t="shared" si="14"/>
        <v>-1.6880000000000024</v>
      </c>
      <c r="L56" s="1">
        <f t="shared" si="3"/>
        <v>37.012</v>
      </c>
      <c r="M56" s="1"/>
      <c r="N56" s="1"/>
      <c r="O56" s="1"/>
      <c r="P56" s="1">
        <f t="shared" si="4"/>
        <v>7.4024000000000001</v>
      </c>
      <c r="Q56" s="5"/>
      <c r="R56" s="5"/>
      <c r="S56" s="1"/>
      <c r="T56" s="1">
        <f t="shared" si="5"/>
        <v>10.36177455960229</v>
      </c>
      <c r="U56" s="1">
        <f t="shared" si="6"/>
        <v>10.36177455960229</v>
      </c>
      <c r="V56" s="1">
        <v>7.5923999999999996</v>
      </c>
      <c r="W56" s="1">
        <v>7.8575999999999997</v>
      </c>
      <c r="X56" s="1">
        <v>13.529199999999999</v>
      </c>
      <c r="Y56" s="1">
        <v>14.654</v>
      </c>
      <c r="Z56" s="1">
        <v>7.423</v>
      </c>
      <c r="AA56" s="1">
        <v>7.3714000000000004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92</v>
      </c>
      <c r="B57" s="15" t="s">
        <v>39</v>
      </c>
      <c r="C57" s="15"/>
      <c r="D57" s="15"/>
      <c r="E57" s="15"/>
      <c r="F57" s="15"/>
      <c r="G57" s="16">
        <v>0</v>
      </c>
      <c r="H57" s="15">
        <v>50</v>
      </c>
      <c r="I57" s="15" t="s">
        <v>34</v>
      </c>
      <c r="J57" s="15"/>
      <c r="K57" s="15">
        <f t="shared" si="14"/>
        <v>0</v>
      </c>
      <c r="L57" s="15">
        <f t="shared" si="3"/>
        <v>0</v>
      </c>
      <c r="M57" s="15"/>
      <c r="N57" s="15"/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 t="s">
        <v>40</v>
      </c>
      <c r="AC57" s="15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39</v>
      </c>
      <c r="C58" s="1">
        <v>879</v>
      </c>
      <c r="D58" s="1">
        <v>438</v>
      </c>
      <c r="E58" s="1">
        <v>647</v>
      </c>
      <c r="F58" s="1">
        <v>578</v>
      </c>
      <c r="G58" s="6">
        <v>0.4</v>
      </c>
      <c r="H58" s="1">
        <v>40</v>
      </c>
      <c r="I58" s="1" t="s">
        <v>34</v>
      </c>
      <c r="J58" s="1">
        <v>1197</v>
      </c>
      <c r="K58" s="1">
        <f t="shared" si="14"/>
        <v>-550</v>
      </c>
      <c r="L58" s="1">
        <f t="shared" si="3"/>
        <v>647</v>
      </c>
      <c r="M58" s="1"/>
      <c r="N58" s="1"/>
      <c r="O58" s="1">
        <v>94.400000000000091</v>
      </c>
      <c r="P58" s="1">
        <f t="shared" si="4"/>
        <v>129.4</v>
      </c>
      <c r="Q58" s="5">
        <f t="shared" ref="Q58:Q61" si="18">10*P58-O58-N58-F58</f>
        <v>621.59999999999991</v>
      </c>
      <c r="R58" s="5"/>
      <c r="S58" s="1"/>
      <c r="T58" s="1">
        <f t="shared" si="5"/>
        <v>10</v>
      </c>
      <c r="U58" s="1">
        <f t="shared" si="6"/>
        <v>5.1962905718701702</v>
      </c>
      <c r="V58" s="1">
        <v>107.4</v>
      </c>
      <c r="W58" s="1">
        <v>103</v>
      </c>
      <c r="X58" s="1">
        <v>135.4</v>
      </c>
      <c r="Y58" s="1">
        <v>131.4</v>
      </c>
      <c r="Z58" s="1">
        <v>86.4</v>
      </c>
      <c r="AA58" s="1">
        <v>81.599999999999994</v>
      </c>
      <c r="AB58" s="1"/>
      <c r="AC58" s="1">
        <f t="shared" si="7"/>
        <v>249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39</v>
      </c>
      <c r="C59" s="1">
        <v>471</v>
      </c>
      <c r="D59" s="1">
        <v>198</v>
      </c>
      <c r="E59" s="1">
        <v>485</v>
      </c>
      <c r="F59" s="1">
        <v>110</v>
      </c>
      <c r="G59" s="6">
        <v>0.4</v>
      </c>
      <c r="H59" s="1">
        <v>40</v>
      </c>
      <c r="I59" s="1" t="s">
        <v>34</v>
      </c>
      <c r="J59" s="1">
        <v>911</v>
      </c>
      <c r="K59" s="1">
        <f t="shared" si="14"/>
        <v>-426</v>
      </c>
      <c r="L59" s="1">
        <f t="shared" si="3"/>
        <v>453</v>
      </c>
      <c r="M59" s="1">
        <v>32</v>
      </c>
      <c r="N59" s="1">
        <v>99.800000000000068</v>
      </c>
      <c r="O59" s="1">
        <v>309.60000000000002</v>
      </c>
      <c r="P59" s="1">
        <f t="shared" si="4"/>
        <v>90.6</v>
      </c>
      <c r="Q59" s="5">
        <f t="shared" si="18"/>
        <v>386.59999999999991</v>
      </c>
      <c r="R59" s="5"/>
      <c r="S59" s="1"/>
      <c r="T59" s="1">
        <f t="shared" si="5"/>
        <v>10</v>
      </c>
      <c r="U59" s="1">
        <f t="shared" si="6"/>
        <v>5.7328918322295817</v>
      </c>
      <c r="V59" s="1">
        <v>80.400000000000006</v>
      </c>
      <c r="W59" s="1">
        <v>70.2</v>
      </c>
      <c r="X59" s="1">
        <v>78.599999999999994</v>
      </c>
      <c r="Y59" s="1">
        <v>81.400000000000006</v>
      </c>
      <c r="Z59" s="1">
        <v>56.8</v>
      </c>
      <c r="AA59" s="1">
        <v>64</v>
      </c>
      <c r="AB59" s="1"/>
      <c r="AC59" s="1">
        <f t="shared" si="7"/>
        <v>155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170.05699999999999</v>
      </c>
      <c r="D60" s="1">
        <v>161.43899999999999</v>
      </c>
      <c r="E60" s="1">
        <v>215.82300000000001</v>
      </c>
      <c r="F60" s="1">
        <v>73.778999999999996</v>
      </c>
      <c r="G60" s="6">
        <v>1</v>
      </c>
      <c r="H60" s="1">
        <v>40</v>
      </c>
      <c r="I60" s="1" t="s">
        <v>34</v>
      </c>
      <c r="J60" s="1">
        <v>316.50700000000001</v>
      </c>
      <c r="K60" s="1">
        <f t="shared" si="14"/>
        <v>-100.684</v>
      </c>
      <c r="L60" s="1">
        <f t="shared" si="3"/>
        <v>206.733</v>
      </c>
      <c r="M60" s="1">
        <v>9.09</v>
      </c>
      <c r="N60" s="1">
        <v>184.68680000000009</v>
      </c>
      <c r="O60" s="1">
        <v>18.68239999999992</v>
      </c>
      <c r="P60" s="1">
        <f t="shared" si="4"/>
        <v>41.346600000000002</v>
      </c>
      <c r="Q60" s="5">
        <f t="shared" si="18"/>
        <v>136.31780000000001</v>
      </c>
      <c r="R60" s="5"/>
      <c r="S60" s="1"/>
      <c r="T60" s="1">
        <f t="shared" si="5"/>
        <v>10</v>
      </c>
      <c r="U60" s="1">
        <f t="shared" si="6"/>
        <v>6.7030469252610843</v>
      </c>
      <c r="V60" s="1">
        <v>41.991199999999999</v>
      </c>
      <c r="W60" s="1">
        <v>47.383400000000002</v>
      </c>
      <c r="X60" s="1">
        <v>39.613999999999997</v>
      </c>
      <c r="Y60" s="1">
        <v>34.896799999999999</v>
      </c>
      <c r="Z60" s="1">
        <v>35.168400000000013</v>
      </c>
      <c r="AA60" s="1">
        <v>33.331000000000003</v>
      </c>
      <c r="AB60" s="1"/>
      <c r="AC60" s="1">
        <f t="shared" si="7"/>
        <v>136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218.81899999999999</v>
      </c>
      <c r="D61" s="1">
        <v>145.17599999999999</v>
      </c>
      <c r="E61" s="1">
        <v>191.279</v>
      </c>
      <c r="F61" s="1">
        <v>132.768</v>
      </c>
      <c r="G61" s="6">
        <v>1</v>
      </c>
      <c r="H61" s="1">
        <v>40</v>
      </c>
      <c r="I61" s="1" t="s">
        <v>34</v>
      </c>
      <c r="J61" s="1">
        <v>443.65899999999999</v>
      </c>
      <c r="K61" s="1">
        <f t="shared" si="14"/>
        <v>-252.38</v>
      </c>
      <c r="L61" s="1">
        <f t="shared" si="3"/>
        <v>183.154</v>
      </c>
      <c r="M61" s="1">
        <v>8.125</v>
      </c>
      <c r="N61" s="1">
        <v>54.896599999999857</v>
      </c>
      <c r="O61" s="1">
        <v>53.240200000000129</v>
      </c>
      <c r="P61" s="1">
        <f t="shared" si="4"/>
        <v>36.630800000000001</v>
      </c>
      <c r="Q61" s="5">
        <f t="shared" si="18"/>
        <v>125.4032</v>
      </c>
      <c r="R61" s="5"/>
      <c r="S61" s="1"/>
      <c r="T61" s="1">
        <f t="shared" si="5"/>
        <v>10</v>
      </c>
      <c r="U61" s="1">
        <f t="shared" si="6"/>
        <v>6.5765639844065644</v>
      </c>
      <c r="V61" s="1">
        <v>36.386800000000001</v>
      </c>
      <c r="W61" s="1">
        <v>37.83</v>
      </c>
      <c r="X61" s="1">
        <v>37.883400000000002</v>
      </c>
      <c r="Y61" s="1">
        <v>33.964399999999998</v>
      </c>
      <c r="Z61" s="1">
        <v>35.203600000000009</v>
      </c>
      <c r="AA61" s="1">
        <v>33.103999999999999</v>
      </c>
      <c r="AB61" s="1"/>
      <c r="AC61" s="1">
        <f t="shared" si="7"/>
        <v>125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97</v>
      </c>
      <c r="B62" s="15" t="s">
        <v>33</v>
      </c>
      <c r="C62" s="15"/>
      <c r="D62" s="15"/>
      <c r="E62" s="15"/>
      <c r="F62" s="15"/>
      <c r="G62" s="16">
        <v>0</v>
      </c>
      <c r="H62" s="15">
        <v>40</v>
      </c>
      <c r="I62" s="15" t="s">
        <v>34</v>
      </c>
      <c r="J62" s="15">
        <v>211.84299999999999</v>
      </c>
      <c r="K62" s="15">
        <f t="shared" si="14"/>
        <v>-211.84299999999999</v>
      </c>
      <c r="L62" s="15">
        <f t="shared" si="3"/>
        <v>0</v>
      </c>
      <c r="M62" s="15"/>
      <c r="N62" s="15"/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40</v>
      </c>
      <c r="AC62" s="15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33</v>
      </c>
      <c r="C63" s="1">
        <v>103.34699999999999</v>
      </c>
      <c r="D63" s="1">
        <v>22.184999999999999</v>
      </c>
      <c r="E63" s="1">
        <v>40.398000000000003</v>
      </c>
      <c r="F63" s="1">
        <v>65.396000000000001</v>
      </c>
      <c r="G63" s="6">
        <v>1</v>
      </c>
      <c r="H63" s="1">
        <v>30</v>
      </c>
      <c r="I63" s="1" t="s">
        <v>34</v>
      </c>
      <c r="J63" s="1">
        <v>47.9</v>
      </c>
      <c r="K63" s="1">
        <f t="shared" si="14"/>
        <v>-7.5019999999999953</v>
      </c>
      <c r="L63" s="1">
        <f t="shared" si="3"/>
        <v>40.398000000000003</v>
      </c>
      <c r="M63" s="1"/>
      <c r="N63" s="1">
        <v>13.061199999999969</v>
      </c>
      <c r="O63" s="1">
        <v>6.726600000000019</v>
      </c>
      <c r="P63" s="1">
        <f t="shared" si="4"/>
        <v>8.079600000000001</v>
      </c>
      <c r="Q63" s="5"/>
      <c r="R63" s="5"/>
      <c r="S63" s="1"/>
      <c r="T63" s="1">
        <f t="shared" si="5"/>
        <v>10.543071439180155</v>
      </c>
      <c r="U63" s="1">
        <f t="shared" si="6"/>
        <v>10.543071439180155</v>
      </c>
      <c r="V63" s="1">
        <v>11.489800000000001</v>
      </c>
      <c r="W63" s="1">
        <v>11.6892</v>
      </c>
      <c r="X63" s="1">
        <v>12.1998</v>
      </c>
      <c r="Y63" s="1">
        <v>13.504</v>
      </c>
      <c r="Z63" s="1">
        <v>10.6282</v>
      </c>
      <c r="AA63" s="1">
        <v>10.854200000000001</v>
      </c>
      <c r="AB63" s="1"/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99</v>
      </c>
      <c r="B64" s="15" t="s">
        <v>39</v>
      </c>
      <c r="C64" s="15"/>
      <c r="D64" s="15"/>
      <c r="E64" s="15"/>
      <c r="F64" s="15"/>
      <c r="G64" s="16">
        <v>0</v>
      </c>
      <c r="H64" s="15">
        <v>60</v>
      </c>
      <c r="I64" s="15" t="s">
        <v>34</v>
      </c>
      <c r="J64" s="15"/>
      <c r="K64" s="15">
        <f t="shared" si="14"/>
        <v>0</v>
      </c>
      <c r="L64" s="15">
        <f t="shared" si="3"/>
        <v>0</v>
      </c>
      <c r="M64" s="15"/>
      <c r="N64" s="15"/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40</v>
      </c>
      <c r="AC64" s="15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100</v>
      </c>
      <c r="B65" s="15" t="s">
        <v>39</v>
      </c>
      <c r="C65" s="15"/>
      <c r="D65" s="15"/>
      <c r="E65" s="15"/>
      <c r="F65" s="15"/>
      <c r="G65" s="16">
        <v>0</v>
      </c>
      <c r="H65" s="15">
        <v>50</v>
      </c>
      <c r="I65" s="15" t="s">
        <v>34</v>
      </c>
      <c r="J65" s="15"/>
      <c r="K65" s="15">
        <f t="shared" si="14"/>
        <v>0</v>
      </c>
      <c r="L65" s="15">
        <f t="shared" si="3"/>
        <v>0</v>
      </c>
      <c r="M65" s="15"/>
      <c r="N65" s="15"/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40</v>
      </c>
      <c r="AC65" s="15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101</v>
      </c>
      <c r="B66" s="15" t="s">
        <v>39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4"/>
        <v>0</v>
      </c>
      <c r="L66" s="15">
        <f t="shared" si="3"/>
        <v>0</v>
      </c>
      <c r="M66" s="15"/>
      <c r="N66" s="15"/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40</v>
      </c>
      <c r="AC66" s="15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102</v>
      </c>
      <c r="B67" s="15" t="s">
        <v>39</v>
      </c>
      <c r="C67" s="15"/>
      <c r="D67" s="15"/>
      <c r="E67" s="15"/>
      <c r="F67" s="15"/>
      <c r="G67" s="16">
        <v>0</v>
      </c>
      <c r="H67" s="15">
        <v>30</v>
      </c>
      <c r="I67" s="15" t="s">
        <v>34</v>
      </c>
      <c r="J67" s="15"/>
      <c r="K67" s="15">
        <f t="shared" si="14"/>
        <v>0</v>
      </c>
      <c r="L67" s="15">
        <f t="shared" si="3"/>
        <v>0</v>
      </c>
      <c r="M67" s="15"/>
      <c r="N67" s="15"/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40</v>
      </c>
      <c r="AC67" s="15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103</v>
      </c>
      <c r="B68" s="15" t="s">
        <v>39</v>
      </c>
      <c r="C68" s="15"/>
      <c r="D68" s="15"/>
      <c r="E68" s="15"/>
      <c r="F68" s="15"/>
      <c r="G68" s="16">
        <v>0</v>
      </c>
      <c r="H68" s="15">
        <v>55</v>
      </c>
      <c r="I68" s="15" t="s">
        <v>34</v>
      </c>
      <c r="J68" s="15"/>
      <c r="K68" s="15">
        <f t="shared" si="14"/>
        <v>0</v>
      </c>
      <c r="L68" s="15">
        <f t="shared" si="3"/>
        <v>0</v>
      </c>
      <c r="M68" s="15"/>
      <c r="N68" s="15"/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40</v>
      </c>
      <c r="AC68" s="15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104</v>
      </c>
      <c r="B69" s="15" t="s">
        <v>39</v>
      </c>
      <c r="C69" s="15"/>
      <c r="D69" s="15"/>
      <c r="E69" s="15"/>
      <c r="F69" s="15"/>
      <c r="G69" s="16">
        <v>0</v>
      </c>
      <c r="H69" s="15">
        <v>40</v>
      </c>
      <c r="I69" s="15" t="s">
        <v>34</v>
      </c>
      <c r="J69" s="15"/>
      <c r="K69" s="15">
        <f t="shared" si="14"/>
        <v>0</v>
      </c>
      <c r="L69" s="15">
        <f t="shared" si="3"/>
        <v>0</v>
      </c>
      <c r="M69" s="15"/>
      <c r="N69" s="15"/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40</v>
      </c>
      <c r="AC69" s="15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39</v>
      </c>
      <c r="C70" s="1">
        <v>34</v>
      </c>
      <c r="D70" s="1"/>
      <c r="E70" s="1">
        <v>23</v>
      </c>
      <c r="F70" s="1">
        <v>3</v>
      </c>
      <c r="G70" s="6">
        <v>0.4</v>
      </c>
      <c r="H70" s="1">
        <v>50</v>
      </c>
      <c r="I70" s="1" t="s">
        <v>34</v>
      </c>
      <c r="J70" s="1">
        <v>27</v>
      </c>
      <c r="K70" s="1">
        <f t="shared" ref="K70:K101" si="19">E70-J70</f>
        <v>-4</v>
      </c>
      <c r="L70" s="1">
        <f t="shared" si="3"/>
        <v>23</v>
      </c>
      <c r="M70" s="1"/>
      <c r="N70" s="1">
        <v>46</v>
      </c>
      <c r="O70" s="1">
        <v>42</v>
      </c>
      <c r="P70" s="1">
        <f t="shared" si="4"/>
        <v>4.5999999999999996</v>
      </c>
      <c r="Q70" s="5"/>
      <c r="R70" s="5"/>
      <c r="S70" s="1"/>
      <c r="T70" s="1">
        <f t="shared" si="5"/>
        <v>19.782608695652176</v>
      </c>
      <c r="U70" s="1">
        <f t="shared" si="6"/>
        <v>19.782608695652176</v>
      </c>
      <c r="V70" s="1">
        <v>9</v>
      </c>
      <c r="W70" s="1">
        <v>7.6</v>
      </c>
      <c r="X70" s="1">
        <v>4.8</v>
      </c>
      <c r="Y70" s="1">
        <v>6.4</v>
      </c>
      <c r="Z70" s="1">
        <v>4</v>
      </c>
      <c r="AA70" s="1">
        <v>0.4</v>
      </c>
      <c r="AB70" s="13" t="s">
        <v>56</v>
      </c>
      <c r="AC70" s="1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106</v>
      </c>
      <c r="B71" s="15" t="s">
        <v>39</v>
      </c>
      <c r="C71" s="15"/>
      <c r="D71" s="15"/>
      <c r="E71" s="15"/>
      <c r="F71" s="15"/>
      <c r="G71" s="16">
        <v>0</v>
      </c>
      <c r="H71" s="15">
        <v>150</v>
      </c>
      <c r="I71" s="15" t="s">
        <v>34</v>
      </c>
      <c r="J71" s="15"/>
      <c r="K71" s="15">
        <f t="shared" si="19"/>
        <v>0</v>
      </c>
      <c r="L71" s="15">
        <f t="shared" ref="L71:L97" si="20">E71-M71</f>
        <v>0</v>
      </c>
      <c r="M71" s="15"/>
      <c r="N71" s="15"/>
      <c r="O71" s="15"/>
      <c r="P71" s="15">
        <f t="shared" ref="P71:P97" si="21">L71/5</f>
        <v>0</v>
      </c>
      <c r="Q71" s="17"/>
      <c r="R71" s="17"/>
      <c r="S71" s="15"/>
      <c r="T71" s="15" t="e">
        <f t="shared" ref="T71:T97" si="22">(F71+N71+O71+Q71)/P71</f>
        <v>#DIV/0!</v>
      </c>
      <c r="U71" s="15" t="e">
        <f t="shared" ref="U71:U97" si="23">(F71+N71+O71)/P71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40</v>
      </c>
      <c r="AC71" s="15">
        <f t="shared" ref="AC71:AC97" si="24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39</v>
      </c>
      <c r="C72" s="1">
        <v>79</v>
      </c>
      <c r="D72" s="1">
        <v>20</v>
      </c>
      <c r="E72" s="1">
        <v>52</v>
      </c>
      <c r="F72" s="1">
        <v>39</v>
      </c>
      <c r="G72" s="6">
        <v>0.06</v>
      </c>
      <c r="H72" s="1">
        <v>60</v>
      </c>
      <c r="I72" s="1" t="s">
        <v>34</v>
      </c>
      <c r="J72" s="1">
        <v>53</v>
      </c>
      <c r="K72" s="1">
        <f t="shared" si="19"/>
        <v>-1</v>
      </c>
      <c r="L72" s="1">
        <f t="shared" si="20"/>
        <v>52</v>
      </c>
      <c r="M72" s="1"/>
      <c r="N72" s="1"/>
      <c r="O72" s="1">
        <v>11.19999999999999</v>
      </c>
      <c r="P72" s="1">
        <f t="shared" si="21"/>
        <v>10.4</v>
      </c>
      <c r="Q72" s="5">
        <f t="shared" ref="Q72:Q73" si="25">10*P72-O72-N72-F72</f>
        <v>53.800000000000011</v>
      </c>
      <c r="R72" s="5"/>
      <c r="S72" s="1"/>
      <c r="T72" s="1">
        <f t="shared" si="22"/>
        <v>10</v>
      </c>
      <c r="U72" s="1">
        <f t="shared" si="23"/>
        <v>4.8269230769230758</v>
      </c>
      <c r="V72" s="1">
        <v>8.1999999999999993</v>
      </c>
      <c r="W72" s="1">
        <v>8.8000000000000007</v>
      </c>
      <c r="X72" s="1">
        <v>10</v>
      </c>
      <c r="Y72" s="1">
        <v>9.8000000000000007</v>
      </c>
      <c r="Z72" s="1">
        <v>11.6</v>
      </c>
      <c r="AA72" s="1">
        <v>11</v>
      </c>
      <c r="AB72" s="1"/>
      <c r="AC72" s="1">
        <f t="shared" si="24"/>
        <v>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39</v>
      </c>
      <c r="C73" s="1">
        <v>55</v>
      </c>
      <c r="D73" s="1"/>
      <c r="E73" s="1">
        <v>54</v>
      </c>
      <c r="F73" s="1"/>
      <c r="G73" s="6">
        <v>0.15</v>
      </c>
      <c r="H73" s="1">
        <v>60</v>
      </c>
      <c r="I73" s="1" t="s">
        <v>34</v>
      </c>
      <c r="J73" s="1">
        <v>54</v>
      </c>
      <c r="K73" s="1">
        <f t="shared" si="19"/>
        <v>0</v>
      </c>
      <c r="L73" s="1">
        <f t="shared" si="20"/>
        <v>54</v>
      </c>
      <c r="M73" s="1"/>
      <c r="N73" s="1"/>
      <c r="O73" s="1">
        <v>63.800000000000011</v>
      </c>
      <c r="P73" s="1">
        <f t="shared" si="21"/>
        <v>10.8</v>
      </c>
      <c r="Q73" s="5">
        <f t="shared" si="25"/>
        <v>44.199999999999989</v>
      </c>
      <c r="R73" s="5"/>
      <c r="S73" s="1"/>
      <c r="T73" s="1">
        <f t="shared" si="22"/>
        <v>10</v>
      </c>
      <c r="U73" s="1">
        <f t="shared" si="23"/>
        <v>5.9074074074074083</v>
      </c>
      <c r="V73" s="1">
        <v>8.8000000000000007</v>
      </c>
      <c r="W73" s="1">
        <v>5</v>
      </c>
      <c r="X73" s="1">
        <v>4</v>
      </c>
      <c r="Y73" s="1">
        <v>5.4</v>
      </c>
      <c r="Z73" s="1">
        <v>4</v>
      </c>
      <c r="AA73" s="1">
        <v>2</v>
      </c>
      <c r="AB73" s="1"/>
      <c r="AC73" s="1">
        <f t="shared" si="24"/>
        <v>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109</v>
      </c>
      <c r="B74" s="10" t="s">
        <v>33</v>
      </c>
      <c r="C74" s="10">
        <v>26.9</v>
      </c>
      <c r="D74" s="10"/>
      <c r="E74" s="10">
        <v>12.006</v>
      </c>
      <c r="F74" s="10">
        <v>10.917999999999999</v>
      </c>
      <c r="G74" s="11">
        <v>0</v>
      </c>
      <c r="H74" s="10">
        <v>55</v>
      </c>
      <c r="I74" s="10" t="s">
        <v>59</v>
      </c>
      <c r="J74" s="10">
        <v>14.1</v>
      </c>
      <c r="K74" s="10">
        <f t="shared" si="19"/>
        <v>-2.0939999999999994</v>
      </c>
      <c r="L74" s="10">
        <f t="shared" si="20"/>
        <v>12.006</v>
      </c>
      <c r="M74" s="10"/>
      <c r="N74" s="10"/>
      <c r="O74" s="10"/>
      <c r="P74" s="10">
        <f t="shared" si="21"/>
        <v>2.4012000000000002</v>
      </c>
      <c r="Q74" s="12"/>
      <c r="R74" s="12"/>
      <c r="S74" s="10"/>
      <c r="T74" s="10">
        <f t="shared" si="22"/>
        <v>4.5468932200566377</v>
      </c>
      <c r="U74" s="10">
        <f t="shared" si="23"/>
        <v>4.5468932200566377</v>
      </c>
      <c r="V74" s="10">
        <v>3.1663999999999999</v>
      </c>
      <c r="W74" s="10">
        <v>3.1648000000000001</v>
      </c>
      <c r="X74" s="10">
        <v>1.9201999999999999</v>
      </c>
      <c r="Y74" s="10">
        <v>1.7041999999999999</v>
      </c>
      <c r="Z74" s="10">
        <v>1.4396</v>
      </c>
      <c r="AA74" s="10">
        <v>0.86519999999999997</v>
      </c>
      <c r="AB74" s="10" t="s">
        <v>110</v>
      </c>
      <c r="AC74" s="10">
        <f t="shared" si="2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39</v>
      </c>
      <c r="C75" s="1">
        <v>38</v>
      </c>
      <c r="D75" s="1"/>
      <c r="E75" s="1">
        <v>17</v>
      </c>
      <c r="F75" s="1">
        <v>15</v>
      </c>
      <c r="G75" s="6">
        <v>0.4</v>
      </c>
      <c r="H75" s="1">
        <v>55</v>
      </c>
      <c r="I75" s="1" t="s">
        <v>34</v>
      </c>
      <c r="J75" s="1">
        <v>19</v>
      </c>
      <c r="K75" s="1">
        <f t="shared" si="19"/>
        <v>-2</v>
      </c>
      <c r="L75" s="1">
        <f t="shared" si="20"/>
        <v>17</v>
      </c>
      <c r="M75" s="1"/>
      <c r="N75" s="1">
        <v>30</v>
      </c>
      <c r="O75" s="1">
        <v>23</v>
      </c>
      <c r="P75" s="1">
        <f t="shared" si="21"/>
        <v>3.4</v>
      </c>
      <c r="Q75" s="5"/>
      <c r="R75" s="5"/>
      <c r="S75" s="1"/>
      <c r="T75" s="1">
        <f t="shared" si="22"/>
        <v>20</v>
      </c>
      <c r="U75" s="1">
        <f t="shared" si="23"/>
        <v>20</v>
      </c>
      <c r="V75" s="1">
        <v>7</v>
      </c>
      <c r="W75" s="1">
        <v>6.4</v>
      </c>
      <c r="X75" s="1">
        <v>4</v>
      </c>
      <c r="Y75" s="1">
        <v>4</v>
      </c>
      <c r="Z75" s="1">
        <v>6.6</v>
      </c>
      <c r="AA75" s="1">
        <v>5.6</v>
      </c>
      <c r="AB75" s="13" t="s">
        <v>56</v>
      </c>
      <c r="AC75" s="1">
        <f t="shared" si="2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33</v>
      </c>
      <c r="C76" s="1">
        <v>42.545000000000002</v>
      </c>
      <c r="D76" s="1"/>
      <c r="E76" s="1">
        <v>34.622</v>
      </c>
      <c r="F76" s="1">
        <v>6.5990000000000002</v>
      </c>
      <c r="G76" s="6">
        <v>1</v>
      </c>
      <c r="H76" s="1">
        <v>55</v>
      </c>
      <c r="I76" s="1" t="s">
        <v>34</v>
      </c>
      <c r="J76" s="1">
        <v>37.75</v>
      </c>
      <c r="K76" s="1">
        <f t="shared" si="19"/>
        <v>-3.1280000000000001</v>
      </c>
      <c r="L76" s="1">
        <f t="shared" si="20"/>
        <v>31.95</v>
      </c>
      <c r="M76" s="1">
        <v>2.6720000000000002</v>
      </c>
      <c r="N76" s="1">
        <v>57.229000000000013</v>
      </c>
      <c r="O76" s="1">
        <v>22.126200000000001</v>
      </c>
      <c r="P76" s="1">
        <f t="shared" si="21"/>
        <v>6.39</v>
      </c>
      <c r="Q76" s="5"/>
      <c r="R76" s="5"/>
      <c r="S76" s="1"/>
      <c r="T76" s="1">
        <f t="shared" si="22"/>
        <v>13.451361502347421</v>
      </c>
      <c r="U76" s="1">
        <f t="shared" si="23"/>
        <v>13.451361502347421</v>
      </c>
      <c r="V76" s="1">
        <v>10.110200000000001</v>
      </c>
      <c r="W76" s="1">
        <v>9.8450000000000006</v>
      </c>
      <c r="X76" s="1">
        <v>4.2725999999999997</v>
      </c>
      <c r="Y76" s="1">
        <v>3.4645999999999999</v>
      </c>
      <c r="Z76" s="1">
        <v>6.7375999999999996</v>
      </c>
      <c r="AA76" s="1">
        <v>7.3384</v>
      </c>
      <c r="AB76" s="1"/>
      <c r="AC76" s="1">
        <f t="shared" si="2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113</v>
      </c>
      <c r="B77" s="10" t="s">
        <v>39</v>
      </c>
      <c r="C77" s="10">
        <v>20</v>
      </c>
      <c r="D77" s="10">
        <v>20</v>
      </c>
      <c r="E77" s="10">
        <v>23</v>
      </c>
      <c r="F77" s="10">
        <v>17</v>
      </c>
      <c r="G77" s="11">
        <v>0</v>
      </c>
      <c r="H77" s="10">
        <v>55</v>
      </c>
      <c r="I77" s="10" t="s">
        <v>59</v>
      </c>
      <c r="J77" s="10">
        <v>23</v>
      </c>
      <c r="K77" s="10">
        <f t="shared" si="19"/>
        <v>0</v>
      </c>
      <c r="L77" s="10">
        <f t="shared" si="20"/>
        <v>23</v>
      </c>
      <c r="M77" s="10"/>
      <c r="N77" s="10"/>
      <c r="O77" s="10"/>
      <c r="P77" s="10">
        <f t="shared" si="21"/>
        <v>4.5999999999999996</v>
      </c>
      <c r="Q77" s="12"/>
      <c r="R77" s="12"/>
      <c r="S77" s="10"/>
      <c r="T77" s="10">
        <f t="shared" si="22"/>
        <v>3.6956521739130439</v>
      </c>
      <c r="U77" s="10">
        <f t="shared" si="23"/>
        <v>3.6956521739130439</v>
      </c>
      <c r="V77" s="10">
        <v>5.2</v>
      </c>
      <c r="W77" s="10">
        <v>5.8</v>
      </c>
      <c r="X77" s="10">
        <v>5</v>
      </c>
      <c r="Y77" s="10">
        <v>4.2</v>
      </c>
      <c r="Z77" s="10">
        <v>3.4</v>
      </c>
      <c r="AA77" s="10">
        <v>3</v>
      </c>
      <c r="AB77" s="10" t="s">
        <v>110</v>
      </c>
      <c r="AC77" s="10">
        <f t="shared" si="2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114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19"/>
        <v>0</v>
      </c>
      <c r="L78" s="15">
        <f t="shared" si="20"/>
        <v>0</v>
      </c>
      <c r="M78" s="15"/>
      <c r="N78" s="15"/>
      <c r="O78" s="15"/>
      <c r="P78" s="15">
        <f t="shared" si="21"/>
        <v>0</v>
      </c>
      <c r="Q78" s="17"/>
      <c r="R78" s="17"/>
      <c r="S78" s="15"/>
      <c r="T78" s="15" t="e">
        <f t="shared" si="22"/>
        <v>#DIV/0!</v>
      </c>
      <c r="U78" s="15" t="e">
        <f t="shared" si="23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40</v>
      </c>
      <c r="AC78" s="15">
        <f t="shared" si="2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39</v>
      </c>
      <c r="C79" s="1">
        <v>41</v>
      </c>
      <c r="D79" s="1">
        <v>30</v>
      </c>
      <c r="E79" s="1">
        <v>47</v>
      </c>
      <c r="F79" s="1">
        <v>15</v>
      </c>
      <c r="G79" s="6">
        <v>0.2</v>
      </c>
      <c r="H79" s="1">
        <v>40</v>
      </c>
      <c r="I79" s="1" t="s">
        <v>34</v>
      </c>
      <c r="J79" s="1">
        <v>52</v>
      </c>
      <c r="K79" s="1">
        <f t="shared" si="19"/>
        <v>-5</v>
      </c>
      <c r="L79" s="1">
        <f t="shared" si="20"/>
        <v>47</v>
      </c>
      <c r="M79" s="1"/>
      <c r="N79" s="1">
        <v>92.6</v>
      </c>
      <c r="O79" s="1">
        <v>4.4000000000000057</v>
      </c>
      <c r="P79" s="1">
        <f t="shared" si="21"/>
        <v>9.4</v>
      </c>
      <c r="Q79" s="5"/>
      <c r="R79" s="5"/>
      <c r="S79" s="1"/>
      <c r="T79" s="1">
        <f t="shared" si="22"/>
        <v>11.914893617021276</v>
      </c>
      <c r="U79" s="1">
        <f t="shared" si="23"/>
        <v>11.914893617021276</v>
      </c>
      <c r="V79" s="1">
        <v>13</v>
      </c>
      <c r="W79" s="1">
        <v>15.4</v>
      </c>
      <c r="X79" s="1">
        <v>10.4</v>
      </c>
      <c r="Y79" s="1">
        <v>4.5999999999999996</v>
      </c>
      <c r="Z79" s="1">
        <v>8.1999999999999993</v>
      </c>
      <c r="AA79" s="1">
        <v>12.8</v>
      </c>
      <c r="AB79" s="1"/>
      <c r="AC79" s="1">
        <f t="shared" si="2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39</v>
      </c>
      <c r="C80" s="1"/>
      <c r="D80" s="1">
        <v>114</v>
      </c>
      <c r="E80" s="1">
        <v>34</v>
      </c>
      <c r="F80" s="1">
        <v>78</v>
      </c>
      <c r="G80" s="6">
        <v>0.2</v>
      </c>
      <c r="H80" s="1">
        <v>35</v>
      </c>
      <c r="I80" s="1" t="s">
        <v>34</v>
      </c>
      <c r="J80" s="1">
        <v>36</v>
      </c>
      <c r="K80" s="1">
        <f t="shared" si="19"/>
        <v>-2</v>
      </c>
      <c r="L80" s="1">
        <f t="shared" si="20"/>
        <v>34</v>
      </c>
      <c r="M80" s="1"/>
      <c r="N80" s="1">
        <v>74.8</v>
      </c>
      <c r="O80" s="1"/>
      <c r="P80" s="1">
        <f t="shared" si="21"/>
        <v>6.8</v>
      </c>
      <c r="Q80" s="5"/>
      <c r="R80" s="5"/>
      <c r="S80" s="1"/>
      <c r="T80" s="1">
        <f t="shared" si="22"/>
        <v>22.47058823529412</v>
      </c>
      <c r="U80" s="1">
        <f t="shared" si="23"/>
        <v>22.47058823529412</v>
      </c>
      <c r="V80" s="1">
        <v>10.199999999999999</v>
      </c>
      <c r="W80" s="1">
        <v>18.600000000000001</v>
      </c>
      <c r="X80" s="1">
        <v>15.2</v>
      </c>
      <c r="Y80" s="1">
        <v>7</v>
      </c>
      <c r="Z80" s="1">
        <v>5.8</v>
      </c>
      <c r="AA80" s="1">
        <v>13</v>
      </c>
      <c r="AB80" s="1"/>
      <c r="AC80" s="1">
        <f t="shared" si="2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33</v>
      </c>
      <c r="C81" s="1">
        <v>458.12</v>
      </c>
      <c r="D81" s="1"/>
      <c r="E81" s="1">
        <v>245.19</v>
      </c>
      <c r="F81" s="1">
        <v>156.81800000000001</v>
      </c>
      <c r="G81" s="6">
        <v>1</v>
      </c>
      <c r="H81" s="1">
        <v>60</v>
      </c>
      <c r="I81" s="1" t="s">
        <v>34</v>
      </c>
      <c r="J81" s="1">
        <v>243.48</v>
      </c>
      <c r="K81" s="1">
        <f t="shared" si="19"/>
        <v>1.710000000000008</v>
      </c>
      <c r="L81" s="1">
        <f t="shared" si="20"/>
        <v>245.19</v>
      </c>
      <c r="M81" s="1"/>
      <c r="N81" s="1">
        <v>189.75800000000001</v>
      </c>
      <c r="O81" s="1"/>
      <c r="P81" s="1">
        <f t="shared" si="21"/>
        <v>49.037999999999997</v>
      </c>
      <c r="Q81" s="5">
        <f>8*P81-O81-N81-F81</f>
        <v>45.727999999999952</v>
      </c>
      <c r="R81" s="5"/>
      <c r="S81" s="1"/>
      <c r="T81" s="1">
        <f t="shared" si="22"/>
        <v>8</v>
      </c>
      <c r="U81" s="1">
        <f t="shared" si="23"/>
        <v>7.0674986744973296</v>
      </c>
      <c r="V81" s="1">
        <v>53.924599999999998</v>
      </c>
      <c r="W81" s="1">
        <v>59.262199999999993</v>
      </c>
      <c r="X81" s="1">
        <v>39.522799999999997</v>
      </c>
      <c r="Y81" s="1">
        <v>41.1952</v>
      </c>
      <c r="Z81" s="1">
        <v>50.861199999999997</v>
      </c>
      <c r="AA81" s="1">
        <v>40.280799999999999</v>
      </c>
      <c r="AB81" s="19" t="s">
        <v>49</v>
      </c>
      <c r="AC81" s="1">
        <f t="shared" si="24"/>
        <v>46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118</v>
      </c>
      <c r="B82" s="10" t="s">
        <v>39</v>
      </c>
      <c r="C82" s="10">
        <v>29</v>
      </c>
      <c r="D82" s="10"/>
      <c r="E82" s="10">
        <v>13</v>
      </c>
      <c r="F82" s="10">
        <v>14</v>
      </c>
      <c r="G82" s="11">
        <v>0</v>
      </c>
      <c r="H82" s="10">
        <v>40</v>
      </c>
      <c r="I82" s="10" t="s">
        <v>59</v>
      </c>
      <c r="J82" s="10">
        <v>45</v>
      </c>
      <c r="K82" s="10">
        <f t="shared" si="19"/>
        <v>-32</v>
      </c>
      <c r="L82" s="10">
        <f t="shared" si="20"/>
        <v>13</v>
      </c>
      <c r="M82" s="10"/>
      <c r="N82" s="10"/>
      <c r="O82" s="10"/>
      <c r="P82" s="10">
        <f t="shared" si="21"/>
        <v>2.6</v>
      </c>
      <c r="Q82" s="12"/>
      <c r="R82" s="12"/>
      <c r="S82" s="10"/>
      <c r="T82" s="10">
        <f t="shared" si="22"/>
        <v>5.3846153846153841</v>
      </c>
      <c r="U82" s="10">
        <f t="shared" si="23"/>
        <v>5.3846153846153841</v>
      </c>
      <c r="V82" s="10">
        <v>3.4</v>
      </c>
      <c r="W82" s="10">
        <v>2</v>
      </c>
      <c r="X82" s="10">
        <v>1.6</v>
      </c>
      <c r="Y82" s="10">
        <v>1.2</v>
      </c>
      <c r="Z82" s="10">
        <v>1</v>
      </c>
      <c r="AA82" s="10">
        <v>0.4</v>
      </c>
      <c r="AB82" s="14" t="s">
        <v>135</v>
      </c>
      <c r="AC82" s="10">
        <f t="shared" si="24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33</v>
      </c>
      <c r="C83" s="1">
        <v>2376.9920000000002</v>
      </c>
      <c r="D83" s="1">
        <v>965.86</v>
      </c>
      <c r="E83" s="1">
        <v>1014.383</v>
      </c>
      <c r="F83" s="1">
        <v>1965.538</v>
      </c>
      <c r="G83" s="6">
        <v>1</v>
      </c>
      <c r="H83" s="1">
        <v>60</v>
      </c>
      <c r="I83" s="1" t="s">
        <v>34</v>
      </c>
      <c r="J83" s="1">
        <v>4725.6099999999997</v>
      </c>
      <c r="K83" s="1">
        <f t="shared" si="19"/>
        <v>-3711.2269999999999</v>
      </c>
      <c r="L83" s="1">
        <f t="shared" si="20"/>
        <v>1014.383</v>
      </c>
      <c r="M83" s="1"/>
      <c r="N83" s="1"/>
      <c r="O83" s="1"/>
      <c r="P83" s="1">
        <f t="shared" si="21"/>
        <v>202.8766</v>
      </c>
      <c r="Q83" s="5">
        <f t="shared" ref="Q83:Q88" si="26">10*P83-O83-N83-F83</f>
        <v>63.228000000000065</v>
      </c>
      <c r="R83" s="5"/>
      <c r="S83" s="1"/>
      <c r="T83" s="1">
        <f t="shared" si="22"/>
        <v>10</v>
      </c>
      <c r="U83" s="1">
        <f t="shared" si="23"/>
        <v>9.688342568832482</v>
      </c>
      <c r="V83" s="1">
        <v>233.7148</v>
      </c>
      <c r="W83" s="1">
        <v>260.84399999999999</v>
      </c>
      <c r="X83" s="1">
        <v>281.19240000000002</v>
      </c>
      <c r="Y83" s="1">
        <v>253.81399999999999</v>
      </c>
      <c r="Z83" s="1">
        <v>230.0428</v>
      </c>
      <c r="AA83" s="1">
        <v>222.93</v>
      </c>
      <c r="AB83" s="1"/>
      <c r="AC83" s="1">
        <f t="shared" si="24"/>
        <v>63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33</v>
      </c>
      <c r="C84" s="1">
        <v>3140.46</v>
      </c>
      <c r="D84" s="1">
        <v>603.14800000000002</v>
      </c>
      <c r="E84" s="1">
        <v>1787.3209999999999</v>
      </c>
      <c r="F84" s="1">
        <v>1410.425</v>
      </c>
      <c r="G84" s="6">
        <v>1</v>
      </c>
      <c r="H84" s="1">
        <v>60</v>
      </c>
      <c r="I84" s="1" t="s">
        <v>34</v>
      </c>
      <c r="J84" s="1">
        <v>8943.16</v>
      </c>
      <c r="K84" s="1">
        <f t="shared" si="19"/>
        <v>-7155.8389999999999</v>
      </c>
      <c r="L84" s="1">
        <f t="shared" si="20"/>
        <v>1242.585</v>
      </c>
      <c r="M84" s="1">
        <v>544.73599999999999</v>
      </c>
      <c r="N84" s="1"/>
      <c r="O84" s="1"/>
      <c r="P84" s="1">
        <f t="shared" si="21"/>
        <v>248.517</v>
      </c>
      <c r="Q84" s="5">
        <f t="shared" si="26"/>
        <v>1074.7450000000001</v>
      </c>
      <c r="R84" s="5"/>
      <c r="S84" s="1"/>
      <c r="T84" s="1">
        <f t="shared" si="22"/>
        <v>10</v>
      </c>
      <c r="U84" s="1">
        <f t="shared" si="23"/>
        <v>5.6753662727298329</v>
      </c>
      <c r="V84" s="1">
        <v>120.5772</v>
      </c>
      <c r="W84" s="1">
        <v>138.78219999999999</v>
      </c>
      <c r="X84" s="1">
        <v>216.6814</v>
      </c>
      <c r="Y84" s="1">
        <v>263.1232</v>
      </c>
      <c r="Z84" s="1">
        <v>194.8314</v>
      </c>
      <c r="AA84" s="1">
        <v>182.44040000000001</v>
      </c>
      <c r="AB84" s="1"/>
      <c r="AC84" s="1">
        <f t="shared" si="24"/>
        <v>1075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33</v>
      </c>
      <c r="C85" s="1">
        <v>4068.5070000000001</v>
      </c>
      <c r="D85" s="1"/>
      <c r="E85" s="1">
        <v>1780.2729999999999</v>
      </c>
      <c r="F85" s="1">
        <v>1769.3979999999999</v>
      </c>
      <c r="G85" s="6">
        <v>1</v>
      </c>
      <c r="H85" s="1">
        <v>60</v>
      </c>
      <c r="I85" s="1" t="s">
        <v>34</v>
      </c>
      <c r="J85" s="1">
        <v>10847.188</v>
      </c>
      <c r="K85" s="1">
        <f t="shared" si="19"/>
        <v>-9066.9150000000009</v>
      </c>
      <c r="L85" s="1">
        <f t="shared" si="20"/>
        <v>1780.2729999999999</v>
      </c>
      <c r="M85" s="1"/>
      <c r="N85" s="1"/>
      <c r="O85" s="1">
        <v>970.92036000000053</v>
      </c>
      <c r="P85" s="1">
        <f t="shared" si="21"/>
        <v>356.05459999999999</v>
      </c>
      <c r="Q85" s="5">
        <f t="shared" si="26"/>
        <v>820.22763999999938</v>
      </c>
      <c r="R85" s="5"/>
      <c r="S85" s="1"/>
      <c r="T85" s="1">
        <f t="shared" si="22"/>
        <v>9.9999999999999982</v>
      </c>
      <c r="U85" s="1">
        <f t="shared" si="23"/>
        <v>7.6963430889532116</v>
      </c>
      <c r="V85" s="1">
        <v>363.69740000000002</v>
      </c>
      <c r="W85" s="1">
        <v>287.59399999999999</v>
      </c>
      <c r="X85" s="1">
        <v>281.29939999999999</v>
      </c>
      <c r="Y85" s="1">
        <v>384.07920000000001</v>
      </c>
      <c r="Z85" s="1">
        <v>286.19139999999999</v>
      </c>
      <c r="AA85" s="1">
        <v>238.78899999999999</v>
      </c>
      <c r="AB85" s="1"/>
      <c r="AC85" s="1">
        <f t="shared" si="24"/>
        <v>820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33</v>
      </c>
      <c r="C86" s="1">
        <v>64.39</v>
      </c>
      <c r="D86" s="1"/>
      <c r="E86" s="1">
        <v>26.009</v>
      </c>
      <c r="F86" s="1">
        <v>32.283999999999999</v>
      </c>
      <c r="G86" s="6">
        <v>1</v>
      </c>
      <c r="H86" s="1">
        <v>55</v>
      </c>
      <c r="I86" s="1" t="s">
        <v>34</v>
      </c>
      <c r="J86" s="1">
        <v>33.700000000000003</v>
      </c>
      <c r="K86" s="1">
        <f t="shared" si="19"/>
        <v>-7.6910000000000025</v>
      </c>
      <c r="L86" s="1">
        <f t="shared" si="20"/>
        <v>26.009</v>
      </c>
      <c r="M86" s="1"/>
      <c r="N86" s="1"/>
      <c r="O86" s="1">
        <v>8.5640000000000072</v>
      </c>
      <c r="P86" s="1">
        <f t="shared" si="21"/>
        <v>5.2018000000000004</v>
      </c>
      <c r="Q86" s="5">
        <f t="shared" si="26"/>
        <v>11.169999999999995</v>
      </c>
      <c r="R86" s="5"/>
      <c r="S86" s="1"/>
      <c r="T86" s="1">
        <f t="shared" si="22"/>
        <v>10</v>
      </c>
      <c r="U86" s="1">
        <f t="shared" si="23"/>
        <v>7.8526663847129843</v>
      </c>
      <c r="V86" s="1">
        <v>5.5380000000000003</v>
      </c>
      <c r="W86" s="1">
        <v>5.1524000000000001</v>
      </c>
      <c r="X86" s="1">
        <v>3.9089999999999998</v>
      </c>
      <c r="Y86" s="1">
        <v>4.4206000000000003</v>
      </c>
      <c r="Z86" s="1">
        <v>5.4804000000000004</v>
      </c>
      <c r="AA86" s="1">
        <v>5.2152000000000003</v>
      </c>
      <c r="AB86" s="13" t="s">
        <v>56</v>
      </c>
      <c r="AC86" s="1">
        <f t="shared" si="24"/>
        <v>11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33</v>
      </c>
      <c r="C87" s="1">
        <v>60.01</v>
      </c>
      <c r="D87" s="1"/>
      <c r="E87" s="1">
        <v>13.895</v>
      </c>
      <c r="F87" s="1">
        <v>34.374000000000002</v>
      </c>
      <c r="G87" s="6">
        <v>1</v>
      </c>
      <c r="H87" s="1">
        <v>55</v>
      </c>
      <c r="I87" s="1" t="s">
        <v>34</v>
      </c>
      <c r="J87" s="1">
        <v>21.9</v>
      </c>
      <c r="K87" s="1">
        <f t="shared" si="19"/>
        <v>-8.004999999999999</v>
      </c>
      <c r="L87" s="1">
        <f t="shared" si="20"/>
        <v>13.895</v>
      </c>
      <c r="M87" s="1"/>
      <c r="N87" s="1"/>
      <c r="O87" s="1">
        <v>13.801199999999991</v>
      </c>
      <c r="P87" s="1">
        <f t="shared" si="21"/>
        <v>2.7789999999999999</v>
      </c>
      <c r="Q87" s="5"/>
      <c r="R87" s="5"/>
      <c r="S87" s="1"/>
      <c r="T87" s="1">
        <f t="shared" si="22"/>
        <v>17.335444404462034</v>
      </c>
      <c r="U87" s="1">
        <f t="shared" si="23"/>
        <v>17.335444404462034</v>
      </c>
      <c r="V87" s="1">
        <v>5.4951999999999996</v>
      </c>
      <c r="W87" s="1">
        <v>5.3450000000000006</v>
      </c>
      <c r="X87" s="1">
        <v>2.6177999999999999</v>
      </c>
      <c r="Y87" s="1">
        <v>3.0242</v>
      </c>
      <c r="Z87" s="1">
        <v>3.1991999999999998</v>
      </c>
      <c r="AA87" s="1">
        <v>3.9136000000000002</v>
      </c>
      <c r="AB87" s="20" t="s">
        <v>45</v>
      </c>
      <c r="AC87" s="1">
        <f t="shared" si="2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33</v>
      </c>
      <c r="C88" s="1">
        <v>61.994</v>
      </c>
      <c r="D88" s="1"/>
      <c r="E88" s="1">
        <v>15.015000000000001</v>
      </c>
      <c r="F88" s="1">
        <v>38.881999999999998</v>
      </c>
      <c r="G88" s="6">
        <v>1</v>
      </c>
      <c r="H88" s="1">
        <v>55</v>
      </c>
      <c r="I88" s="1" t="s">
        <v>34</v>
      </c>
      <c r="J88" s="1">
        <v>20.3</v>
      </c>
      <c r="K88" s="1">
        <f t="shared" si="19"/>
        <v>-5.2850000000000001</v>
      </c>
      <c r="L88" s="1">
        <f t="shared" si="20"/>
        <v>15.015000000000001</v>
      </c>
      <c r="M88" s="1"/>
      <c r="N88" s="1"/>
      <c r="O88" s="1"/>
      <c r="P88" s="1">
        <f t="shared" si="21"/>
        <v>3.0030000000000001</v>
      </c>
      <c r="Q88" s="5"/>
      <c r="R88" s="5"/>
      <c r="S88" s="1"/>
      <c r="T88" s="1">
        <f t="shared" si="22"/>
        <v>12.947718947718947</v>
      </c>
      <c r="U88" s="1">
        <f t="shared" si="23"/>
        <v>12.947718947718947</v>
      </c>
      <c r="V88" s="1">
        <v>3.3092000000000001</v>
      </c>
      <c r="W88" s="1">
        <v>5.4618000000000002</v>
      </c>
      <c r="X88" s="1">
        <v>2.4260000000000002</v>
      </c>
      <c r="Y88" s="1">
        <v>2.484</v>
      </c>
      <c r="Z88" s="1">
        <v>3.3548</v>
      </c>
      <c r="AA88" s="1">
        <v>3.8304</v>
      </c>
      <c r="AB88" s="20" t="s">
        <v>45</v>
      </c>
      <c r="AC88" s="1">
        <f t="shared" si="2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125</v>
      </c>
      <c r="B89" s="15" t="s">
        <v>33</v>
      </c>
      <c r="C89" s="15"/>
      <c r="D89" s="15"/>
      <c r="E89" s="15"/>
      <c r="F89" s="15"/>
      <c r="G89" s="16">
        <v>0</v>
      </c>
      <c r="H89" s="15">
        <v>60</v>
      </c>
      <c r="I89" s="15" t="s">
        <v>34</v>
      </c>
      <c r="J89" s="15"/>
      <c r="K89" s="15">
        <f t="shared" si="19"/>
        <v>0</v>
      </c>
      <c r="L89" s="15">
        <f t="shared" si="20"/>
        <v>0</v>
      </c>
      <c r="M89" s="15"/>
      <c r="N89" s="15"/>
      <c r="O89" s="15"/>
      <c r="P89" s="15">
        <f t="shared" si="21"/>
        <v>0</v>
      </c>
      <c r="Q89" s="17"/>
      <c r="R89" s="17"/>
      <c r="S89" s="15"/>
      <c r="T89" s="15" t="e">
        <f t="shared" si="22"/>
        <v>#DIV/0!</v>
      </c>
      <c r="U89" s="15" t="e">
        <f t="shared" si="23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40</v>
      </c>
      <c r="AC89" s="15">
        <f t="shared" si="2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39</v>
      </c>
      <c r="C90" s="1">
        <v>89</v>
      </c>
      <c r="D90" s="1">
        <v>18</v>
      </c>
      <c r="E90" s="1">
        <v>66</v>
      </c>
      <c r="F90" s="1">
        <v>24</v>
      </c>
      <c r="G90" s="6">
        <v>0.3</v>
      </c>
      <c r="H90" s="1">
        <v>40</v>
      </c>
      <c r="I90" s="1" t="s">
        <v>34</v>
      </c>
      <c r="J90" s="1">
        <v>75</v>
      </c>
      <c r="K90" s="1">
        <f t="shared" si="19"/>
        <v>-9</v>
      </c>
      <c r="L90" s="1">
        <f t="shared" si="20"/>
        <v>66</v>
      </c>
      <c r="M90" s="1"/>
      <c r="N90" s="1">
        <v>83</v>
      </c>
      <c r="O90" s="1">
        <v>8.4000000000000057</v>
      </c>
      <c r="P90" s="1">
        <f t="shared" si="21"/>
        <v>13.2</v>
      </c>
      <c r="Q90" s="5">
        <f t="shared" ref="Q90:Q97" si="27">10*P90-O90-N90-F90</f>
        <v>16.599999999999994</v>
      </c>
      <c r="R90" s="5"/>
      <c r="S90" s="1"/>
      <c r="T90" s="1">
        <f t="shared" si="22"/>
        <v>10</v>
      </c>
      <c r="U90" s="1">
        <f t="shared" si="23"/>
        <v>8.742424242424244</v>
      </c>
      <c r="V90" s="1">
        <v>15.4</v>
      </c>
      <c r="W90" s="1">
        <v>18.2</v>
      </c>
      <c r="X90" s="1">
        <v>15</v>
      </c>
      <c r="Y90" s="1">
        <v>12.2</v>
      </c>
      <c r="Z90" s="1">
        <v>10.4</v>
      </c>
      <c r="AA90" s="1">
        <v>13.2</v>
      </c>
      <c r="AB90" s="1"/>
      <c r="AC90" s="1">
        <f t="shared" si="24"/>
        <v>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39</v>
      </c>
      <c r="C91" s="1">
        <v>78</v>
      </c>
      <c r="D91" s="1">
        <v>66</v>
      </c>
      <c r="E91" s="1">
        <v>73</v>
      </c>
      <c r="F91" s="1">
        <v>46</v>
      </c>
      <c r="G91" s="6">
        <v>0.3</v>
      </c>
      <c r="H91" s="1">
        <v>40</v>
      </c>
      <c r="I91" s="1" t="s">
        <v>34</v>
      </c>
      <c r="J91" s="1">
        <v>82</v>
      </c>
      <c r="K91" s="1">
        <f t="shared" si="19"/>
        <v>-9</v>
      </c>
      <c r="L91" s="1">
        <f t="shared" si="20"/>
        <v>73</v>
      </c>
      <c r="M91" s="1"/>
      <c r="N91" s="1">
        <v>66.600000000000023</v>
      </c>
      <c r="O91" s="1">
        <v>18.799999999999951</v>
      </c>
      <c r="P91" s="1">
        <f t="shared" si="21"/>
        <v>14.6</v>
      </c>
      <c r="Q91" s="5">
        <f t="shared" si="27"/>
        <v>14.600000000000023</v>
      </c>
      <c r="R91" s="5"/>
      <c r="S91" s="1"/>
      <c r="T91" s="1">
        <f t="shared" si="22"/>
        <v>10</v>
      </c>
      <c r="U91" s="1">
        <f t="shared" si="23"/>
        <v>8.9999999999999982</v>
      </c>
      <c r="V91" s="1">
        <v>17.399999999999999</v>
      </c>
      <c r="W91" s="1">
        <v>19</v>
      </c>
      <c r="X91" s="1">
        <v>17.399999999999999</v>
      </c>
      <c r="Y91" s="1">
        <v>15.6</v>
      </c>
      <c r="Z91" s="1">
        <v>12</v>
      </c>
      <c r="AA91" s="1">
        <v>13.6</v>
      </c>
      <c r="AB91" s="1"/>
      <c r="AC91" s="1">
        <f t="shared" si="24"/>
        <v>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33</v>
      </c>
      <c r="C92" s="1">
        <v>144.988</v>
      </c>
      <c r="D92" s="1"/>
      <c r="E92" s="1">
        <v>45.79</v>
      </c>
      <c r="F92" s="1">
        <v>87.584000000000003</v>
      </c>
      <c r="G92" s="6">
        <v>1</v>
      </c>
      <c r="H92" s="1">
        <v>45</v>
      </c>
      <c r="I92" s="1" t="s">
        <v>34</v>
      </c>
      <c r="J92" s="1">
        <v>46.6</v>
      </c>
      <c r="K92" s="1">
        <f t="shared" si="19"/>
        <v>-0.81000000000000227</v>
      </c>
      <c r="L92" s="1">
        <f t="shared" si="20"/>
        <v>45.79</v>
      </c>
      <c r="M92" s="1"/>
      <c r="N92" s="1"/>
      <c r="O92" s="1"/>
      <c r="P92" s="1">
        <f t="shared" si="21"/>
        <v>9.1579999999999995</v>
      </c>
      <c r="Q92" s="5">
        <f t="shared" si="27"/>
        <v>3.9959999999999951</v>
      </c>
      <c r="R92" s="5"/>
      <c r="S92" s="1"/>
      <c r="T92" s="1">
        <f t="shared" si="22"/>
        <v>10</v>
      </c>
      <c r="U92" s="1">
        <f t="shared" si="23"/>
        <v>9.5636601878139338</v>
      </c>
      <c r="V92" s="1">
        <v>10.3874</v>
      </c>
      <c r="W92" s="1">
        <v>11.5482</v>
      </c>
      <c r="X92" s="1">
        <v>3.5684</v>
      </c>
      <c r="Y92" s="1">
        <v>5.1416000000000004</v>
      </c>
      <c r="Z92" s="1">
        <v>13.726800000000001</v>
      </c>
      <c r="AA92" s="1">
        <v>15.0594</v>
      </c>
      <c r="AB92" s="1"/>
      <c r="AC92" s="1">
        <f t="shared" si="24"/>
        <v>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39</v>
      </c>
      <c r="C93" s="1">
        <v>12</v>
      </c>
      <c r="D93" s="1">
        <v>48</v>
      </c>
      <c r="E93" s="1">
        <v>47</v>
      </c>
      <c r="F93" s="1">
        <v>1</v>
      </c>
      <c r="G93" s="6">
        <v>0.33</v>
      </c>
      <c r="H93" s="1">
        <v>40</v>
      </c>
      <c r="I93" s="1" t="s">
        <v>34</v>
      </c>
      <c r="J93" s="1">
        <v>67</v>
      </c>
      <c r="K93" s="1">
        <f t="shared" si="19"/>
        <v>-20</v>
      </c>
      <c r="L93" s="1">
        <f t="shared" si="20"/>
        <v>47</v>
      </c>
      <c r="M93" s="1"/>
      <c r="N93" s="1">
        <v>7.2000000000000028</v>
      </c>
      <c r="O93" s="1"/>
      <c r="P93" s="1">
        <f t="shared" si="21"/>
        <v>9.4</v>
      </c>
      <c r="Q93" s="5">
        <f>8*P93-O93-N93-F93</f>
        <v>67</v>
      </c>
      <c r="R93" s="5"/>
      <c r="S93" s="1"/>
      <c r="T93" s="1">
        <f t="shared" si="22"/>
        <v>8</v>
      </c>
      <c r="U93" s="1">
        <f t="shared" si="23"/>
        <v>0.87234042553191515</v>
      </c>
      <c r="V93" s="1">
        <v>2.4</v>
      </c>
      <c r="W93" s="1">
        <v>5</v>
      </c>
      <c r="X93" s="1">
        <v>4.8</v>
      </c>
      <c r="Y93" s="1">
        <v>2.2000000000000002</v>
      </c>
      <c r="Z93" s="1">
        <v>0</v>
      </c>
      <c r="AA93" s="1">
        <v>0</v>
      </c>
      <c r="AB93" s="1" t="s">
        <v>129</v>
      </c>
      <c r="AC93" s="1">
        <f t="shared" si="24"/>
        <v>22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39</v>
      </c>
      <c r="C94" s="1">
        <v>18</v>
      </c>
      <c r="D94" s="1">
        <v>48</v>
      </c>
      <c r="E94" s="1">
        <v>56</v>
      </c>
      <c r="F94" s="1">
        <v>6</v>
      </c>
      <c r="G94" s="6">
        <v>0.33</v>
      </c>
      <c r="H94" s="1">
        <v>50</v>
      </c>
      <c r="I94" s="1" t="s">
        <v>34</v>
      </c>
      <c r="J94" s="1">
        <v>73</v>
      </c>
      <c r="K94" s="1">
        <f t="shared" si="19"/>
        <v>-17</v>
      </c>
      <c r="L94" s="1">
        <f t="shared" si="20"/>
        <v>56</v>
      </c>
      <c r="M94" s="1"/>
      <c r="N94" s="1"/>
      <c r="O94" s="1"/>
      <c r="P94" s="1">
        <f t="shared" si="21"/>
        <v>11.2</v>
      </c>
      <c r="Q94" s="5">
        <f>8*P94-O94-N94-F94</f>
        <v>83.6</v>
      </c>
      <c r="R94" s="5"/>
      <c r="S94" s="1"/>
      <c r="T94" s="1">
        <f t="shared" si="22"/>
        <v>8</v>
      </c>
      <c r="U94" s="1">
        <f t="shared" si="23"/>
        <v>0.5357142857142857</v>
      </c>
      <c r="V94" s="1">
        <v>3.6</v>
      </c>
      <c r="W94" s="1">
        <v>3.4</v>
      </c>
      <c r="X94" s="1">
        <v>4.8</v>
      </c>
      <c r="Y94" s="1">
        <v>2.2000000000000002</v>
      </c>
      <c r="Z94" s="1">
        <v>0</v>
      </c>
      <c r="AA94" s="1">
        <v>0</v>
      </c>
      <c r="AB94" s="1" t="s">
        <v>129</v>
      </c>
      <c r="AC94" s="1">
        <f t="shared" si="24"/>
        <v>28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132</v>
      </c>
      <c r="B95" s="1" t="s">
        <v>39</v>
      </c>
      <c r="C95" s="1"/>
      <c r="D95" s="1"/>
      <c r="E95" s="1"/>
      <c r="F95" s="1"/>
      <c r="G95" s="6">
        <v>0.3</v>
      </c>
      <c r="H95" s="1">
        <v>40</v>
      </c>
      <c r="I95" s="1" t="s">
        <v>34</v>
      </c>
      <c r="J95" s="1"/>
      <c r="K95" s="1">
        <f t="shared" si="19"/>
        <v>0</v>
      </c>
      <c r="L95" s="1">
        <f t="shared" si="20"/>
        <v>0</v>
      </c>
      <c r="M95" s="1"/>
      <c r="N95" s="1">
        <v>36</v>
      </c>
      <c r="O95" s="1"/>
      <c r="P95" s="1">
        <f t="shared" si="21"/>
        <v>0</v>
      </c>
      <c r="Q95" s="5"/>
      <c r="R95" s="5"/>
      <c r="S95" s="1"/>
      <c r="T95" s="1" t="e">
        <f t="shared" si="22"/>
        <v>#DIV/0!</v>
      </c>
      <c r="U95" s="1" t="e">
        <f t="shared" si="23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129</v>
      </c>
      <c r="AC95" s="1">
        <f t="shared" si="2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8" t="s">
        <v>133</v>
      </c>
      <c r="B96" s="1" t="s">
        <v>39</v>
      </c>
      <c r="C96" s="1"/>
      <c r="D96" s="1"/>
      <c r="E96" s="1"/>
      <c r="F96" s="1"/>
      <c r="G96" s="6">
        <v>0.3</v>
      </c>
      <c r="H96" s="1">
        <v>40</v>
      </c>
      <c r="I96" s="1" t="s">
        <v>34</v>
      </c>
      <c r="J96" s="1"/>
      <c r="K96" s="1">
        <f t="shared" si="19"/>
        <v>0</v>
      </c>
      <c r="L96" s="1">
        <f t="shared" si="20"/>
        <v>0</v>
      </c>
      <c r="M96" s="1"/>
      <c r="N96" s="1">
        <v>36</v>
      </c>
      <c r="O96" s="1"/>
      <c r="P96" s="1">
        <f t="shared" si="21"/>
        <v>0</v>
      </c>
      <c r="Q96" s="5"/>
      <c r="R96" s="5"/>
      <c r="S96" s="1"/>
      <c r="T96" s="1" t="e">
        <f t="shared" si="22"/>
        <v>#DIV/0!</v>
      </c>
      <c r="U96" s="1" t="e">
        <f t="shared" si="23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129</v>
      </c>
      <c r="AC96" s="1">
        <f t="shared" si="2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134</v>
      </c>
      <c r="B97" s="1" t="s">
        <v>39</v>
      </c>
      <c r="C97" s="1"/>
      <c r="D97" s="1"/>
      <c r="E97" s="1"/>
      <c r="F97" s="1"/>
      <c r="G97" s="6">
        <v>0.3</v>
      </c>
      <c r="H97" s="1">
        <v>40</v>
      </c>
      <c r="I97" s="1" t="s">
        <v>34</v>
      </c>
      <c r="J97" s="1"/>
      <c r="K97" s="1">
        <f t="shared" si="19"/>
        <v>0</v>
      </c>
      <c r="L97" s="1">
        <f t="shared" si="20"/>
        <v>0</v>
      </c>
      <c r="M97" s="1"/>
      <c r="N97" s="1">
        <v>36</v>
      </c>
      <c r="O97" s="1"/>
      <c r="P97" s="1">
        <f t="shared" si="21"/>
        <v>0</v>
      </c>
      <c r="Q97" s="5"/>
      <c r="R97" s="5"/>
      <c r="S97" s="1"/>
      <c r="T97" s="1" t="e">
        <f t="shared" si="22"/>
        <v>#DIV/0!</v>
      </c>
      <c r="U97" s="1" t="e">
        <f t="shared" si="23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129</v>
      </c>
      <c r="AC97" s="1">
        <f t="shared" si="2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7" xr:uid="{A8152678-4EC1-427E-9282-B0E388259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2024-11-27T12:47:46Z</dcterms:created>
  <dcterms:modified xsi:type="dcterms:W3CDTF">2024-11-27T13:04:25Z</dcterms:modified>
</cp:coreProperties>
</file>