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0073F5-5A6A-4862-95BD-13F77FE859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Y573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K67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Y24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Y148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N80" i="1"/>
  <c r="BM80" i="1"/>
  <c r="Z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3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Y62" i="1"/>
  <c r="Z66" i="1"/>
  <c r="BN66" i="1"/>
  <c r="BP66" i="1"/>
  <c r="Z68" i="1"/>
  <c r="BN68" i="1"/>
  <c r="Z70" i="1"/>
  <c r="BN70" i="1"/>
  <c r="Z72" i="1"/>
  <c r="BN72" i="1"/>
  <c r="Z74" i="1"/>
  <c r="BN74" i="1"/>
  <c r="Y75" i="1"/>
  <c r="Y83" i="1"/>
  <c r="Y92" i="1"/>
  <c r="BP85" i="1"/>
  <c r="BN85" i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BP112" i="1"/>
  <c r="BN112" i="1"/>
  <c r="Z112" i="1"/>
  <c r="Y122" i="1"/>
  <c r="BP116" i="1"/>
  <c r="BN116" i="1"/>
  <c r="Z116" i="1"/>
  <c r="BP120" i="1"/>
  <c r="BN120" i="1"/>
  <c r="Z120" i="1"/>
  <c r="BP128" i="1"/>
  <c r="BN128" i="1"/>
  <c r="Z128" i="1"/>
  <c r="BP136" i="1"/>
  <c r="BN136" i="1"/>
  <c r="Z136" i="1"/>
  <c r="BP144" i="1"/>
  <c r="BN144" i="1"/>
  <c r="Z144" i="1"/>
  <c r="BP152" i="1"/>
  <c r="BN152" i="1"/>
  <c r="Z152" i="1"/>
  <c r="Z153" i="1" s="1"/>
  <c r="Y154" i="1"/>
  <c r="G673" i="1"/>
  <c r="Y160" i="1"/>
  <c r="BP157" i="1"/>
  <c r="BN157" i="1"/>
  <c r="Z157" i="1"/>
  <c r="Z159" i="1" s="1"/>
  <c r="BP178" i="1"/>
  <c r="BN178" i="1"/>
  <c r="Z178" i="1"/>
  <c r="Z182" i="1" s="1"/>
  <c r="Y182" i="1"/>
  <c r="BP186" i="1"/>
  <c r="BN186" i="1"/>
  <c r="Z186" i="1"/>
  <c r="Z188" i="1" s="1"/>
  <c r="BP200" i="1"/>
  <c r="BN200" i="1"/>
  <c r="Z200" i="1"/>
  <c r="BP204" i="1"/>
  <c r="BN204" i="1"/>
  <c r="Z204" i="1"/>
  <c r="J673" i="1"/>
  <c r="Y212" i="1"/>
  <c r="BP209" i="1"/>
  <c r="BN209" i="1"/>
  <c r="Z209" i="1"/>
  <c r="Z211" i="1" s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BP245" i="1"/>
  <c r="BN245" i="1"/>
  <c r="Z245" i="1"/>
  <c r="Z249" i="1" s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H9" i="1"/>
  <c r="Y24" i="1"/>
  <c r="Y57" i="1"/>
  <c r="Z67" i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Z113" i="1" s="1"/>
  <c r="BP118" i="1"/>
  <c r="BN118" i="1"/>
  <c r="Z118" i="1"/>
  <c r="BP121" i="1"/>
  <c r="BN121" i="1"/>
  <c r="Z121" i="1"/>
  <c r="Y123" i="1"/>
  <c r="F673" i="1"/>
  <c r="Y131" i="1"/>
  <c r="BP126" i="1"/>
  <c r="BN126" i="1"/>
  <c r="Z126" i="1"/>
  <c r="Z131" i="1" s="1"/>
  <c r="BP130" i="1"/>
  <c r="BN130" i="1"/>
  <c r="Z130" i="1"/>
  <c r="Y132" i="1"/>
  <c r="Y139" i="1"/>
  <c r="BP134" i="1"/>
  <c r="BN134" i="1"/>
  <c r="Z134" i="1"/>
  <c r="Z138" i="1" s="1"/>
  <c r="Y138" i="1"/>
  <c r="BP142" i="1"/>
  <c r="BN142" i="1"/>
  <c r="Z142" i="1"/>
  <c r="BP146" i="1"/>
  <c r="BN146" i="1"/>
  <c r="Z146" i="1"/>
  <c r="Z148" i="1" s="1"/>
  <c r="Y159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Z205" i="1" s="1"/>
  <c r="BP202" i="1"/>
  <c r="BN202" i="1"/>
  <c r="Z202" i="1"/>
  <c r="Y211" i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Z241" i="1" s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Y275" i="1"/>
  <c r="BP269" i="1"/>
  <c r="BN269" i="1"/>
  <c r="Z269" i="1"/>
  <c r="BP273" i="1"/>
  <c r="BN273" i="1"/>
  <c r="Z273" i="1"/>
  <c r="Y279" i="1"/>
  <c r="Y292" i="1"/>
  <c r="Y304" i="1"/>
  <c r="Y315" i="1"/>
  <c r="Y320" i="1"/>
  <c r="Y324" i="1"/>
  <c r="Y328" i="1"/>
  <c r="Y333" i="1"/>
  <c r="Y337" i="1"/>
  <c r="Y341" i="1"/>
  <c r="Y352" i="1"/>
  <c r="Y356" i="1"/>
  <c r="Y369" i="1"/>
  <c r="Y375" i="1"/>
  <c r="Y385" i="1"/>
  <c r="Y391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41" i="1"/>
  <c r="BN441" i="1"/>
  <c r="Z441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Y567" i="1"/>
  <c r="BP561" i="1"/>
  <c r="BN561" i="1"/>
  <c r="Z561" i="1"/>
  <c r="BP565" i="1"/>
  <c r="BN565" i="1"/>
  <c r="Z565" i="1"/>
  <c r="T673" i="1"/>
  <c r="H673" i="1"/>
  <c r="Y175" i="1"/>
  <c r="I673" i="1"/>
  <c r="Y195" i="1"/>
  <c r="Y261" i="1"/>
  <c r="Z277" i="1"/>
  <c r="Z278" i="1" s="1"/>
  <c r="BN277" i="1"/>
  <c r="BP277" i="1"/>
  <c r="Z282" i="1"/>
  <c r="Z292" i="1" s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Y305" i="1"/>
  <c r="Q673" i="1"/>
  <c r="Z309" i="1"/>
  <c r="Z314" i="1" s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Z341" i="1" s="1"/>
  <c r="BN339" i="1"/>
  <c r="BP339" i="1"/>
  <c r="Z350" i="1"/>
  <c r="Z351" i="1" s="1"/>
  <c r="BN350" i="1"/>
  <c r="Z354" i="1"/>
  <c r="Z355" i="1" s="1"/>
  <c r="BN354" i="1"/>
  <c r="BP354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Z379" i="1"/>
  <c r="Z384" i="1" s="1"/>
  <c r="BN379" i="1"/>
  <c r="Z381" i="1"/>
  <c r="BN381" i="1"/>
  <c r="Z383" i="1"/>
  <c r="BN383" i="1"/>
  <c r="Z387" i="1"/>
  <c r="BN387" i="1"/>
  <c r="BP387" i="1"/>
  <c r="Z389" i="1"/>
  <c r="BN389" i="1"/>
  <c r="Y397" i="1"/>
  <c r="Z395" i="1"/>
  <c r="Z397" i="1" s="1"/>
  <c r="BN395" i="1"/>
  <c r="Y398" i="1"/>
  <c r="Y403" i="1"/>
  <c r="BP400" i="1"/>
  <c r="BN400" i="1"/>
  <c r="Z400" i="1"/>
  <c r="Z403" i="1" s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Y435" i="1"/>
  <c r="Z442" i="1"/>
  <c r="BP440" i="1"/>
  <c r="BN440" i="1"/>
  <c r="Z440" i="1"/>
  <c r="BP453" i="1"/>
  <c r="BN453" i="1"/>
  <c r="Z453" i="1"/>
  <c r="X673" i="1"/>
  <c r="Y461" i="1"/>
  <c r="BP457" i="1"/>
  <c r="BN457" i="1"/>
  <c r="Z457" i="1"/>
  <c r="BP470" i="1"/>
  <c r="BN470" i="1"/>
  <c r="Z470" i="1"/>
  <c r="Z475" i="1" s="1"/>
  <c r="Y475" i="1"/>
  <c r="BP473" i="1"/>
  <c r="BN473" i="1"/>
  <c r="Z473" i="1"/>
  <c r="BP577" i="1"/>
  <c r="BN577" i="1"/>
  <c r="Z577" i="1"/>
  <c r="BP581" i="1"/>
  <c r="BN581" i="1"/>
  <c r="Z581" i="1"/>
  <c r="Y585" i="1"/>
  <c r="Z591" i="1"/>
  <c r="BP589" i="1"/>
  <c r="BN589" i="1"/>
  <c r="Z589" i="1"/>
  <c r="Y591" i="1"/>
  <c r="Y442" i="1"/>
  <c r="Y443" i="1"/>
  <c r="Y449" i="1"/>
  <c r="BP445" i="1"/>
  <c r="BN445" i="1"/>
  <c r="Z445" i="1"/>
  <c r="Z448" i="1" s="1"/>
  <c r="Y460" i="1"/>
  <c r="BP455" i="1"/>
  <c r="BN455" i="1"/>
  <c r="Z455" i="1"/>
  <c r="Z460" i="1" s="1"/>
  <c r="BP459" i="1"/>
  <c r="BN459" i="1"/>
  <c r="Z459" i="1"/>
  <c r="Y466" i="1"/>
  <c r="BP463" i="1"/>
  <c r="BN463" i="1"/>
  <c r="Z463" i="1"/>
  <c r="Z465" i="1" s="1"/>
  <c r="Y476" i="1"/>
  <c r="BP471" i="1"/>
  <c r="BN471" i="1"/>
  <c r="Z471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27" i="1"/>
  <c r="BN527" i="1"/>
  <c r="Z527" i="1"/>
  <c r="BP544" i="1"/>
  <c r="BN544" i="1"/>
  <c r="Z544" i="1"/>
  <c r="BP559" i="1"/>
  <c r="BN559" i="1"/>
  <c r="Z559" i="1"/>
  <c r="Z567" i="1" s="1"/>
  <c r="BP563" i="1"/>
  <c r="BN563" i="1"/>
  <c r="Z563" i="1"/>
  <c r="BP571" i="1"/>
  <c r="BN571" i="1"/>
  <c r="Z571" i="1"/>
  <c r="Z573" i="1" s="1"/>
  <c r="Y586" i="1"/>
  <c r="BP579" i="1"/>
  <c r="BN579" i="1"/>
  <c r="Z579" i="1"/>
  <c r="Z585" i="1" s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Z636" i="1" l="1"/>
  <c r="Z390" i="1"/>
  <c r="Z530" i="1"/>
  <c r="Z227" i="1"/>
  <c r="Z91" i="1"/>
  <c r="Z122" i="1"/>
  <c r="Z57" i="1"/>
  <c r="Z38" i="1"/>
  <c r="Y665" i="1"/>
  <c r="Z430" i="1"/>
  <c r="Z546" i="1"/>
  <c r="Z414" i="1"/>
  <c r="Z274" i="1"/>
  <c r="Y663" i="1"/>
  <c r="Z106" i="1"/>
  <c r="Z75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<sst xmlns="http://schemas.openxmlformats.org/spreadsheetml/2006/main" count="3125" uniqueCount="1077">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</sst>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5700</v>
      </c>
      <c r="Y420" s="778">
        <f t="shared" si="82"/>
        <v>5700</v>
      </c>
      <c r="Z420" s="36">
        <f>IFERROR(IF(Y420=0,"",ROUNDUP(Y420/H420,0)*0.02175),"")</f>
        <v>8.2649999999999988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5882.4</v>
      </c>
      <c r="BN420" s="64">
        <f t="shared" si="84"/>
        <v>5882.4</v>
      </c>
      <c r="BO420" s="64">
        <f t="shared" si="85"/>
        <v>7.9166666666666661</v>
      </c>
      <c r="BP420" s="64">
        <f t="shared" si="86"/>
        <v>7.9166666666666661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5700</v>
      </c>
      <c r="Y425" s="778">
        <f t="shared" si="82"/>
        <v>5700</v>
      </c>
      <c r="Z425" s="36">
        <f>IFERROR(IF(Y425=0,"",ROUNDUP(Y425/H425,0)*0.02175),"")</f>
        <v>8.2649999999999988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5882.4</v>
      </c>
      <c r="BN425" s="64">
        <f t="shared" si="84"/>
        <v>5882.4</v>
      </c>
      <c r="BO425" s="64">
        <f t="shared" si="85"/>
        <v>7.9166666666666661</v>
      </c>
      <c r="BP425" s="64">
        <f t="shared" si="86"/>
        <v>7.9166666666666661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760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760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16.529999999999998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11400</v>
      </c>
      <c r="Y431" s="779">
        <f>IFERROR(SUM(Y419:Y429),"0")</f>
        <v>11400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5700</v>
      </c>
      <c r="Y433" s="778">
        <f>IFERROR(IF(X433="",0,CEILING((X433/$H433),1)*$H433),"")</f>
        <v>5700</v>
      </c>
      <c r="Z433" s="36">
        <f>IFERROR(IF(Y433=0,"",ROUNDUP(Y433/H433,0)*0.02175),"")</f>
        <v>8.2649999999999988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5882.4</v>
      </c>
      <c r="BN433" s="64">
        <f>IFERROR(Y433*I433/H433,"0")</f>
        <v>5882.4</v>
      </c>
      <c r="BO433" s="64">
        <f>IFERROR(1/J433*(X433/H433),"0")</f>
        <v>7.9166666666666661</v>
      </c>
      <c r="BP433" s="64">
        <f>IFERROR(1/J433*(Y433/H433),"0")</f>
        <v>7.9166666666666661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380</v>
      </c>
      <c r="Y435" s="779">
        <f>IFERROR(Y433/H433,"0")+IFERROR(Y434/H434,"0")</f>
        <v>380</v>
      </c>
      <c r="Z435" s="779">
        <f>IFERROR(IF(Z433="",0,Z433),"0")+IFERROR(IF(Z434="",0,Z434),"0")</f>
        <v>8.2649999999999988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5700</v>
      </c>
      <c r="Y436" s="779">
        <f>IFERROR(SUM(Y433:Y434),"0")</f>
        <v>5700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17100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17100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17647.199999999997</v>
      </c>
      <c r="Y664" s="779">
        <f>IFERROR(SUM(BN22:BN660),"0")</f>
        <v>17647.199999999997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24</v>
      </c>
      <c r="Y665" s="38">
        <f>ROUNDUP(SUM(BP22:BP660),0)</f>
        <v>24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18247.199999999997</v>
      </c>
      <c r="Y666" s="779">
        <f>GrossWeightTotalR+PalletQtyTotalR*25</f>
        <v>18247.199999999997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1140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1140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24.794999999999995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17100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