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AEB3789-621C-43CB-AAD7-A403AD388E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BP459" i="1" s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Y443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N372" i="1"/>
  <c r="BM372" i="1"/>
  <c r="Z372" i="1"/>
  <c r="Y372" i="1"/>
  <c r="BP372" i="1" s="1"/>
  <c r="P372" i="1"/>
  <c r="BO371" i="1"/>
  <c r="BM371" i="1"/>
  <c r="Y371" i="1"/>
  <c r="Z371" i="1" s="1"/>
  <c r="P371" i="1"/>
  <c r="BO370" i="1"/>
  <c r="BM370" i="1"/>
  <c r="Y370" i="1"/>
  <c r="P370" i="1"/>
  <c r="X368" i="1"/>
  <c r="X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BP345" i="1" s="1"/>
  <c r="P345" i="1"/>
  <c r="BO344" i="1"/>
  <c r="BM344" i="1"/>
  <c r="Y344" i="1"/>
  <c r="Y346" i="1" s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689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Y273" i="1" s="1"/>
  <c r="P271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N138" i="1"/>
  <c r="BM138" i="1"/>
  <c r="Z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8" i="1"/>
  <c r="X57" i="1"/>
  <c r="BO56" i="1"/>
  <c r="BM56" i="1"/>
  <c r="Y56" i="1"/>
  <c r="BP56" i="1" s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83" i="1" s="1"/>
  <c r="BO22" i="1"/>
  <c r="BM22" i="1"/>
  <c r="X680" i="1" s="1"/>
  <c r="Y22" i="1"/>
  <c r="P22" i="1"/>
  <c r="H10" i="1"/>
  <c r="A9" i="1"/>
  <c r="F10" i="1" s="1"/>
  <c r="D7" i="1"/>
  <c r="Q6" i="1"/>
  <c r="P2" i="1"/>
  <c r="BP386" i="1" l="1"/>
  <c r="BN386" i="1"/>
  <c r="Z386" i="1"/>
  <c r="BP422" i="1"/>
  <c r="BN422" i="1"/>
  <c r="Z422" i="1"/>
  <c r="Y440" i="1"/>
  <c r="Y439" i="1"/>
  <c r="BP437" i="1"/>
  <c r="BN437" i="1"/>
  <c r="Z437" i="1"/>
  <c r="BP486" i="1"/>
  <c r="BN486" i="1"/>
  <c r="Z486" i="1"/>
  <c r="BP492" i="1"/>
  <c r="BN492" i="1"/>
  <c r="Z492" i="1"/>
  <c r="BP508" i="1"/>
  <c r="BN508" i="1"/>
  <c r="Z508" i="1"/>
  <c r="BP521" i="1"/>
  <c r="BN521" i="1"/>
  <c r="Z521" i="1"/>
  <c r="BP583" i="1"/>
  <c r="BN583" i="1"/>
  <c r="Z583" i="1"/>
  <c r="BP589" i="1"/>
  <c r="BN589" i="1"/>
  <c r="Z58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61" i="1"/>
  <c r="BN61" i="1"/>
  <c r="Z71" i="1"/>
  <c r="BN71" i="1"/>
  <c r="Z83" i="1"/>
  <c r="BN83" i="1"/>
  <c r="Y93" i="1"/>
  <c r="Z97" i="1"/>
  <c r="BN97" i="1"/>
  <c r="E689" i="1"/>
  <c r="F689" i="1"/>
  <c r="Z134" i="1"/>
  <c r="BN134" i="1"/>
  <c r="Z151" i="1"/>
  <c r="BN151" i="1"/>
  <c r="Z162" i="1"/>
  <c r="BN162" i="1"/>
  <c r="Z179" i="1"/>
  <c r="BN179" i="1"/>
  <c r="Z197" i="1"/>
  <c r="BN197" i="1"/>
  <c r="Z215" i="1"/>
  <c r="BN215" i="1"/>
  <c r="Z225" i="1"/>
  <c r="BN225" i="1"/>
  <c r="Z233" i="1"/>
  <c r="BN233" i="1"/>
  <c r="Z242" i="1"/>
  <c r="BN242" i="1"/>
  <c r="Z253" i="1"/>
  <c r="BN253" i="1"/>
  <c r="Z266" i="1"/>
  <c r="BN266" i="1"/>
  <c r="Z283" i="1"/>
  <c r="BN283" i="1"/>
  <c r="Z306" i="1"/>
  <c r="BN306" i="1"/>
  <c r="Z345" i="1"/>
  <c r="BN345" i="1"/>
  <c r="Z365" i="1"/>
  <c r="BN365" i="1"/>
  <c r="BP395" i="1"/>
  <c r="BN395" i="1"/>
  <c r="Z395" i="1"/>
  <c r="BP432" i="1"/>
  <c r="BN432" i="1"/>
  <c r="Z432" i="1"/>
  <c r="BP438" i="1"/>
  <c r="BN438" i="1"/>
  <c r="Z438" i="1"/>
  <c r="BP454" i="1"/>
  <c r="BN454" i="1"/>
  <c r="Z454" i="1"/>
  <c r="BP487" i="1"/>
  <c r="BN487" i="1"/>
  <c r="Z487" i="1"/>
  <c r="BP495" i="1"/>
  <c r="BN495" i="1"/>
  <c r="Z495" i="1"/>
  <c r="BP518" i="1"/>
  <c r="BN518" i="1"/>
  <c r="Z518" i="1"/>
  <c r="BP557" i="1"/>
  <c r="BN557" i="1"/>
  <c r="Z557" i="1"/>
  <c r="BP584" i="1"/>
  <c r="BN584" i="1"/>
  <c r="Z584" i="1"/>
  <c r="BP590" i="1"/>
  <c r="BN590" i="1"/>
  <c r="Z590" i="1"/>
  <c r="BP635" i="1"/>
  <c r="BN635" i="1"/>
  <c r="Z635" i="1"/>
  <c r="BP637" i="1"/>
  <c r="BN637" i="1"/>
  <c r="Z637" i="1"/>
  <c r="BP639" i="1"/>
  <c r="BN639" i="1"/>
  <c r="Z639" i="1"/>
  <c r="Y390" i="1"/>
  <c r="Y397" i="1"/>
  <c r="AA689" i="1"/>
  <c r="Y653" i="1"/>
  <c r="Y574" i="1"/>
  <c r="Y689" i="1"/>
  <c r="BP149" i="1"/>
  <c r="BN149" i="1"/>
  <c r="Z149" i="1"/>
  <c r="Y164" i="1"/>
  <c r="BP160" i="1"/>
  <c r="BN160" i="1"/>
  <c r="Z160" i="1"/>
  <c r="BP175" i="1"/>
  <c r="BN175" i="1"/>
  <c r="Z175" i="1"/>
  <c r="BP195" i="1"/>
  <c r="BN195" i="1"/>
  <c r="Z195" i="1"/>
  <c r="BP212" i="1"/>
  <c r="BN212" i="1"/>
  <c r="Z212" i="1"/>
  <c r="Y234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BP339" i="1"/>
  <c r="BN339" i="1"/>
  <c r="Z339" i="1"/>
  <c r="BP363" i="1"/>
  <c r="BN363" i="1"/>
  <c r="Z363" i="1"/>
  <c r="BP378" i="1"/>
  <c r="BN378" i="1"/>
  <c r="Z378" i="1"/>
  <c r="BP388" i="1"/>
  <c r="BN388" i="1"/>
  <c r="Z388" i="1"/>
  <c r="BP401" i="1"/>
  <c r="BN401" i="1"/>
  <c r="Z401" i="1"/>
  <c r="BP424" i="1"/>
  <c r="BN424" i="1"/>
  <c r="Z424" i="1"/>
  <c r="BP448" i="1"/>
  <c r="BN448" i="1"/>
  <c r="Z448" i="1"/>
  <c r="Y460" i="1"/>
  <c r="BP458" i="1"/>
  <c r="BN458" i="1"/>
  <c r="Z458" i="1"/>
  <c r="BP464" i="1"/>
  <c r="BN464" i="1"/>
  <c r="Z464" i="1"/>
  <c r="BP489" i="1"/>
  <c r="BN489" i="1"/>
  <c r="Z489" i="1"/>
  <c r="BP497" i="1"/>
  <c r="BN497" i="1"/>
  <c r="Z497" i="1"/>
  <c r="BP536" i="1"/>
  <c r="BN536" i="1"/>
  <c r="Z536" i="1"/>
  <c r="BP538" i="1"/>
  <c r="BN538" i="1"/>
  <c r="Z538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B689" i="1"/>
  <c r="X681" i="1"/>
  <c r="X682" i="1" s="1"/>
  <c r="Y34" i="1"/>
  <c r="Z32" i="1"/>
  <c r="BN32" i="1"/>
  <c r="Z48" i="1"/>
  <c r="BN48" i="1"/>
  <c r="Z56" i="1"/>
  <c r="BN56" i="1"/>
  <c r="Z63" i="1"/>
  <c r="BN63" i="1"/>
  <c r="Z67" i="1"/>
  <c r="BN67" i="1"/>
  <c r="Y75" i="1"/>
  <c r="Z73" i="1"/>
  <c r="BN73" i="1"/>
  <c r="Y85" i="1"/>
  <c r="Z81" i="1"/>
  <c r="BN81" i="1"/>
  <c r="Z87" i="1"/>
  <c r="BN87" i="1"/>
  <c r="BP87" i="1"/>
  <c r="Z91" i="1"/>
  <c r="BN91" i="1"/>
  <c r="Y99" i="1"/>
  <c r="Z104" i="1"/>
  <c r="BN104" i="1"/>
  <c r="Y115" i="1"/>
  <c r="Z112" i="1"/>
  <c r="BN112" i="1"/>
  <c r="Z120" i="1"/>
  <c r="BN120" i="1"/>
  <c r="Z128" i="1"/>
  <c r="BN128" i="1"/>
  <c r="Y140" i="1"/>
  <c r="Z136" i="1"/>
  <c r="BN136" i="1"/>
  <c r="Y157" i="1"/>
  <c r="BP155" i="1"/>
  <c r="BN155" i="1"/>
  <c r="Z155" i="1"/>
  <c r="Y168" i="1"/>
  <c r="BP167" i="1"/>
  <c r="BN167" i="1"/>
  <c r="Z167" i="1"/>
  <c r="Z168" i="1" s="1"/>
  <c r="Y177" i="1"/>
  <c r="BP171" i="1"/>
  <c r="BN171" i="1"/>
  <c r="Z171" i="1"/>
  <c r="I689" i="1"/>
  <c r="Y199" i="1"/>
  <c r="BP191" i="1"/>
  <c r="BN191" i="1"/>
  <c r="Z191" i="1"/>
  <c r="BP202" i="1"/>
  <c r="BN202" i="1"/>
  <c r="Z202" i="1"/>
  <c r="BP217" i="1"/>
  <c r="BN217" i="1"/>
  <c r="Z217" i="1"/>
  <c r="BP227" i="1"/>
  <c r="BN227" i="1"/>
  <c r="Z227" i="1"/>
  <c r="Y243" i="1"/>
  <c r="BP237" i="1"/>
  <c r="BN237" i="1"/>
  <c r="Z237" i="1"/>
  <c r="BP247" i="1"/>
  <c r="BN247" i="1"/>
  <c r="Z247" i="1"/>
  <c r="L689" i="1"/>
  <c r="BP260" i="1"/>
  <c r="BN260" i="1"/>
  <c r="Z260" i="1"/>
  <c r="M689" i="1"/>
  <c r="BP277" i="1"/>
  <c r="BN277" i="1"/>
  <c r="Z277" i="1"/>
  <c r="BP295" i="1"/>
  <c r="BN295" i="1"/>
  <c r="Z295" i="1"/>
  <c r="R689" i="1"/>
  <c r="Y312" i="1"/>
  <c r="BP311" i="1"/>
  <c r="BN311" i="1"/>
  <c r="Z311" i="1"/>
  <c r="Z312" i="1" s="1"/>
  <c r="Y317" i="1"/>
  <c r="Y316" i="1"/>
  <c r="BP315" i="1"/>
  <c r="BN315" i="1"/>
  <c r="Z315" i="1"/>
  <c r="Z316" i="1" s="1"/>
  <c r="Y321" i="1"/>
  <c r="BP319" i="1"/>
  <c r="BN319" i="1"/>
  <c r="Z319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BP359" i="1"/>
  <c r="BN359" i="1"/>
  <c r="Z359" i="1"/>
  <c r="Y374" i="1"/>
  <c r="BP382" i="1"/>
  <c r="BN382" i="1"/>
  <c r="Z382" i="1"/>
  <c r="BP389" i="1"/>
  <c r="BN389" i="1"/>
  <c r="Z389" i="1"/>
  <c r="X689" i="1"/>
  <c r="BP420" i="1"/>
  <c r="BN420" i="1"/>
  <c r="Z420" i="1"/>
  <c r="BP428" i="1"/>
  <c r="BN428" i="1"/>
  <c r="Z428" i="1"/>
  <c r="BP452" i="1"/>
  <c r="BN452" i="1"/>
  <c r="Z452" i="1"/>
  <c r="Y468" i="1"/>
  <c r="BP463" i="1"/>
  <c r="BN463" i="1"/>
  <c r="Z463" i="1"/>
  <c r="Y500" i="1"/>
  <c r="BP484" i="1"/>
  <c r="BN484" i="1"/>
  <c r="Z484" i="1"/>
  <c r="BP490" i="1"/>
  <c r="BN490" i="1"/>
  <c r="Z490" i="1"/>
  <c r="BP504" i="1"/>
  <c r="BN504" i="1"/>
  <c r="Z504" i="1"/>
  <c r="Y181" i="1"/>
  <c r="Q689" i="1"/>
  <c r="Y322" i="1"/>
  <c r="Y391" i="1"/>
  <c r="W689" i="1"/>
  <c r="Y414" i="1"/>
  <c r="Y434" i="1"/>
  <c r="Y510" i="1"/>
  <c r="Y523" i="1"/>
  <c r="BP537" i="1"/>
  <c r="BN537" i="1"/>
  <c r="Z537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BP594" i="1"/>
  <c r="BN594" i="1"/>
  <c r="Z594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AD689" i="1"/>
  <c r="H9" i="1"/>
  <c r="A10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BP216" i="1"/>
  <c r="BN216" i="1"/>
  <c r="Z216" i="1"/>
  <c r="Y24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BN150" i="1"/>
  <c r="Y153" i="1"/>
  <c r="Z156" i="1"/>
  <c r="Z157" i="1" s="1"/>
  <c r="BN156" i="1"/>
  <c r="Z161" i="1"/>
  <c r="Z163" i="1" s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Y220" i="1"/>
  <c r="Y221" i="1"/>
  <c r="Z213" i="1"/>
  <c r="BN213" i="1"/>
  <c r="BP214" i="1"/>
  <c r="BN214" i="1"/>
  <c r="Z214" i="1"/>
  <c r="BP218" i="1"/>
  <c r="BN218" i="1"/>
  <c r="Z218" i="1"/>
  <c r="Z224" i="1"/>
  <c r="BN224" i="1"/>
  <c r="Z226" i="1"/>
  <c r="BN226" i="1"/>
  <c r="Z228" i="1"/>
  <c r="BN228" i="1"/>
  <c r="Z230" i="1"/>
  <c r="BN230" i="1"/>
  <c r="Z232" i="1"/>
  <c r="BN232" i="1"/>
  <c r="Y235" i="1"/>
  <c r="Z238" i="1"/>
  <c r="BN238" i="1"/>
  <c r="Z239" i="1"/>
  <c r="BN239" i="1"/>
  <c r="Z241" i="1"/>
  <c r="BN241" i="1"/>
  <c r="Y244" i="1"/>
  <c r="K689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Y272" i="1"/>
  <c r="Z276" i="1"/>
  <c r="BN276" i="1"/>
  <c r="BP276" i="1"/>
  <c r="Z278" i="1"/>
  <c r="BN278" i="1"/>
  <c r="Z280" i="1"/>
  <c r="BN280" i="1"/>
  <c r="Z282" i="1"/>
  <c r="BN282" i="1"/>
  <c r="Z284" i="1"/>
  <c r="BN284" i="1"/>
  <c r="Y285" i="1"/>
  <c r="Z289" i="1"/>
  <c r="Z290" i="1" s="1"/>
  <c r="BN289" i="1"/>
  <c r="BP289" i="1"/>
  <c r="Y290" i="1"/>
  <c r="Z294" i="1"/>
  <c r="BN294" i="1"/>
  <c r="BP294" i="1"/>
  <c r="Z296" i="1"/>
  <c r="BN296" i="1"/>
  <c r="Y297" i="1"/>
  <c r="Z301" i="1"/>
  <c r="BN301" i="1"/>
  <c r="BP301" i="1"/>
  <c r="Z303" i="1"/>
  <c r="BN303" i="1"/>
  <c r="Z305" i="1"/>
  <c r="BN305" i="1"/>
  <c r="Y308" i="1"/>
  <c r="Y313" i="1"/>
  <c r="Z320" i="1"/>
  <c r="Z321" i="1" s="1"/>
  <c r="BN320" i="1"/>
  <c r="BP320" i="1"/>
  <c r="Z325" i="1"/>
  <c r="Z326" i="1" s="1"/>
  <c r="BN325" i="1"/>
  <c r="BP325" i="1"/>
  <c r="Y326" i="1"/>
  <c r="Z329" i="1"/>
  <c r="Z330" i="1" s="1"/>
  <c r="BN329" i="1"/>
  <c r="BP329" i="1"/>
  <c r="Y330" i="1"/>
  <c r="Z333" i="1"/>
  <c r="Z335" i="1" s="1"/>
  <c r="BN333" i="1"/>
  <c r="BP333" i="1"/>
  <c r="Y336" i="1"/>
  <c r="T689" i="1"/>
  <c r="Z340" i="1"/>
  <c r="BN340" i="1"/>
  <c r="Y341" i="1"/>
  <c r="Z344" i="1"/>
  <c r="Z346" i="1" s="1"/>
  <c r="BN344" i="1"/>
  <c r="BP344" i="1"/>
  <c r="Y347" i="1"/>
  <c r="Y356" i="1"/>
  <c r="V689" i="1"/>
  <c r="Z360" i="1"/>
  <c r="BN360" i="1"/>
  <c r="Z362" i="1"/>
  <c r="BN362" i="1"/>
  <c r="Z364" i="1"/>
  <c r="BN364" i="1"/>
  <c r="Z366" i="1"/>
  <c r="BN366" i="1"/>
  <c r="Y367" i="1"/>
  <c r="Z370" i="1"/>
  <c r="BN370" i="1"/>
  <c r="BP370" i="1"/>
  <c r="BP371" i="1"/>
  <c r="BN371" i="1"/>
  <c r="BP373" i="1"/>
  <c r="BN373" i="1"/>
  <c r="Z373" i="1"/>
  <c r="Y375" i="1"/>
  <c r="Y384" i="1"/>
  <c r="BP377" i="1"/>
  <c r="BN377" i="1"/>
  <c r="Z377" i="1"/>
  <c r="BP381" i="1"/>
  <c r="BN381" i="1"/>
  <c r="Z381" i="1"/>
  <c r="Y256" i="1"/>
  <c r="Y269" i="1"/>
  <c r="Y286" i="1"/>
  <c r="Y291" i="1"/>
  <c r="Y298" i="1"/>
  <c r="Y307" i="1"/>
  <c r="Y327" i="1"/>
  <c r="Y342" i="1"/>
  <c r="Y368" i="1"/>
  <c r="BP379" i="1"/>
  <c r="BN379" i="1"/>
  <c r="Z379" i="1"/>
  <c r="Y383" i="1"/>
  <c r="BP387" i="1"/>
  <c r="BN387" i="1"/>
  <c r="Z387" i="1"/>
  <c r="Z390" i="1" s="1"/>
  <c r="Y398" i="1"/>
  <c r="Y404" i="1"/>
  <c r="Y409" i="1"/>
  <c r="Y415" i="1"/>
  <c r="Y429" i="1"/>
  <c r="Y435" i="1"/>
  <c r="Y444" i="1"/>
  <c r="Y455" i="1"/>
  <c r="Y461" i="1"/>
  <c r="Y469" i="1"/>
  <c r="Y501" i="1"/>
  <c r="Y505" i="1"/>
  <c r="Y511" i="1"/>
  <c r="Y516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B689" i="1"/>
  <c r="Y540" i="1"/>
  <c r="BP535" i="1"/>
  <c r="BN535" i="1"/>
  <c r="Z535" i="1"/>
  <c r="BP556" i="1"/>
  <c r="BN556" i="1"/>
  <c r="Z556" i="1"/>
  <c r="BP560" i="1"/>
  <c r="BN560" i="1"/>
  <c r="Z560" i="1"/>
  <c r="Y568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AF689" i="1"/>
  <c r="BP630" i="1"/>
  <c r="BN630" i="1"/>
  <c r="Z630" i="1"/>
  <c r="Y632" i="1"/>
  <c r="Z393" i="1"/>
  <c r="BN393" i="1"/>
  <c r="BP393" i="1"/>
  <c r="Z394" i="1"/>
  <c r="BN394" i="1"/>
  <c r="Z396" i="1"/>
  <c r="BN396" i="1"/>
  <c r="Z400" i="1"/>
  <c r="BN400" i="1"/>
  <c r="BP400" i="1"/>
  <c r="Z402" i="1"/>
  <c r="BN402" i="1"/>
  <c r="Z407" i="1"/>
  <c r="Z408" i="1" s="1"/>
  <c r="BN407" i="1"/>
  <c r="BP407" i="1"/>
  <c r="Y408" i="1"/>
  <c r="Z411" i="1"/>
  <c r="BN411" i="1"/>
  <c r="BP411" i="1"/>
  <c r="Z413" i="1"/>
  <c r="BN413" i="1"/>
  <c r="Z419" i="1"/>
  <c r="BN419" i="1"/>
  <c r="BP419" i="1"/>
  <c r="Z421" i="1"/>
  <c r="BN421" i="1"/>
  <c r="Z423" i="1"/>
  <c r="BN423" i="1"/>
  <c r="Z425" i="1"/>
  <c r="BN425" i="1"/>
  <c r="Z427" i="1"/>
  <c r="BN427" i="1"/>
  <c r="Y430" i="1"/>
  <c r="Z433" i="1"/>
  <c r="Z434" i="1" s="1"/>
  <c r="BN433" i="1"/>
  <c r="Z442" i="1"/>
  <c r="Z443" i="1" s="1"/>
  <c r="BN442" i="1"/>
  <c r="BP442" i="1"/>
  <c r="Z447" i="1"/>
  <c r="BN447" i="1"/>
  <c r="BP447" i="1"/>
  <c r="Z449" i="1"/>
  <c r="BN449" i="1"/>
  <c r="Z451" i="1"/>
  <c r="BN451" i="1"/>
  <c r="Z453" i="1"/>
  <c r="BN453" i="1"/>
  <c r="Y456" i="1"/>
  <c r="Z459" i="1"/>
  <c r="BN459" i="1"/>
  <c r="Z465" i="1"/>
  <c r="BN465" i="1"/>
  <c r="Z467" i="1"/>
  <c r="BN467" i="1"/>
  <c r="Z689" i="1"/>
  <c r="Y479" i="1"/>
  <c r="Z481" i="1"/>
  <c r="BN481" i="1"/>
  <c r="BP481" i="1"/>
  <c r="Z482" i="1"/>
  <c r="BN482" i="1"/>
  <c r="Z483" i="1"/>
  <c r="BN483" i="1"/>
  <c r="Z485" i="1"/>
  <c r="BN485" i="1"/>
  <c r="Z488" i="1"/>
  <c r="BN488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3" i="1"/>
  <c r="Z505" i="1" s="1"/>
  <c r="BN503" i="1"/>
  <c r="BP503" i="1"/>
  <c r="Z509" i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Y539" i="1"/>
  <c r="BP554" i="1"/>
  <c r="BN554" i="1"/>
  <c r="Z554" i="1"/>
  <c r="BP558" i="1"/>
  <c r="BN558" i="1"/>
  <c r="Z558" i="1"/>
  <c r="BP563" i="1"/>
  <c r="BN563" i="1"/>
  <c r="Z563" i="1"/>
  <c r="BP580" i="1"/>
  <c r="BN580" i="1"/>
  <c r="Z580" i="1"/>
  <c r="BP582" i="1"/>
  <c r="BN582" i="1"/>
  <c r="Z582" i="1"/>
  <c r="BP588" i="1"/>
  <c r="BN588" i="1"/>
  <c r="Z588" i="1"/>
  <c r="Y598" i="1"/>
  <c r="Y597" i="1"/>
  <c r="AE689" i="1"/>
  <c r="Y608" i="1"/>
  <c r="Y609" i="1"/>
  <c r="BP607" i="1"/>
  <c r="BN607" i="1"/>
  <c r="Z607" i="1"/>
  <c r="Z608" i="1" s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Z641" i="1" l="1"/>
  <c r="Z510" i="1"/>
  <c r="Z500" i="1"/>
  <c r="Z460" i="1"/>
  <c r="Z455" i="1"/>
  <c r="Z414" i="1"/>
  <c r="Z397" i="1"/>
  <c r="Z439" i="1"/>
  <c r="Z523" i="1"/>
  <c r="Z468" i="1"/>
  <c r="Z367" i="1"/>
  <c r="Z234" i="1"/>
  <c r="Z220" i="1"/>
  <c r="Z176" i="1"/>
  <c r="Z75" i="1"/>
  <c r="Z52" i="1"/>
  <c r="Z631" i="1"/>
  <c r="Z568" i="1"/>
  <c r="Z539" i="1"/>
  <c r="Z374" i="1"/>
  <c r="Z341" i="1"/>
  <c r="Z255" i="1"/>
  <c r="Z243" i="1"/>
  <c r="Z152" i="1"/>
  <c r="Z130" i="1"/>
  <c r="Z124" i="1"/>
  <c r="Z99" i="1"/>
  <c r="Z93" i="1"/>
  <c r="Z68" i="1"/>
  <c r="Z57" i="1"/>
  <c r="Z659" i="1"/>
  <c r="Z624" i="1"/>
  <c r="Z602" i="1"/>
  <c r="Z652" i="1"/>
  <c r="Z429" i="1"/>
  <c r="Z403" i="1"/>
  <c r="Z307" i="1"/>
  <c r="Z297" i="1"/>
  <c r="Z285" i="1"/>
  <c r="Z268" i="1"/>
  <c r="Z198" i="1"/>
  <c r="Z140" i="1"/>
  <c r="Z115" i="1"/>
  <c r="Z106" i="1"/>
  <c r="Z84" i="1"/>
  <c r="Z33" i="1"/>
  <c r="Y683" i="1"/>
  <c r="Y680" i="1"/>
  <c r="Y679" i="1"/>
  <c r="Z665" i="1"/>
  <c r="Z591" i="1"/>
  <c r="Z383" i="1"/>
  <c r="Y681" i="1"/>
  <c r="Z684" i="1" l="1"/>
  <c r="Y682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<sst xmlns="http://schemas.openxmlformats.org/spreadsheetml/2006/main" count="3186" uniqueCount="1099">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</sst>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57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200</v>
      </c>
      <c r="Y47" s="780">
        <f t="shared" si="6"/>
        <v>205.20000000000002</v>
      </c>
      <c r="Z47" s="36">
        <f>IFERROR(IF(Y47=0,"",ROUNDUP(Y47/H47,0)*0.01898),"")</f>
        <v>0.36062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208.05555555555554</v>
      </c>
      <c r="BN47" s="64">
        <f t="shared" si="8"/>
        <v>213.46499999999997</v>
      </c>
      <c r="BO47" s="64">
        <f t="shared" si="9"/>
        <v>0.28935185185185186</v>
      </c>
      <c r="BP47" s="64">
        <f t="shared" si="10"/>
        <v>0.296875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18.518518518518519</v>
      </c>
      <c r="Y52" s="781">
        <f>IFERROR(Y46/H46,"0")+IFERROR(Y47/H47,"0")+IFERROR(Y48/H48,"0")+IFERROR(Y49/H49,"0")+IFERROR(Y50/H50,"0")+IFERROR(Y51/H51,"0")</f>
        <v>19</v>
      </c>
      <c r="Z52" s="781">
        <f>IFERROR(IF(Z46="",0,Z46),"0")+IFERROR(IF(Z47="",0,Z47),"0")+IFERROR(IF(Z48="",0,Z48),"0")+IFERROR(IF(Z49="",0,Z49),"0")+IFERROR(IF(Z50="",0,Z50),"0")+IFERROR(IF(Z51="",0,Z51),"0")</f>
        <v>0.36062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200</v>
      </c>
      <c r="Y53" s="781">
        <f>IFERROR(SUM(Y46:Y51),"0")</f>
        <v>205.20000000000002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750</v>
      </c>
      <c r="Y62" s="780">
        <f t="shared" si="11"/>
        <v>756</v>
      </c>
      <c r="Z62" s="36">
        <f>IFERROR(IF(Y62=0,"",ROUNDUP(Y62/H62,0)*0.01898),"")</f>
        <v>1.3286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780.20833333333326</v>
      </c>
      <c r="BN62" s="64">
        <f t="shared" si="13"/>
        <v>786.44999999999993</v>
      </c>
      <c r="BO62" s="64">
        <f t="shared" si="14"/>
        <v>1.0850694444444444</v>
      </c>
      <c r="BP62" s="64">
        <f t="shared" si="15"/>
        <v>1.09375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69.444444444444443</v>
      </c>
      <c r="Y68" s="781">
        <f>IFERROR(Y61/H61,"0")+IFERROR(Y62/H62,"0")+IFERROR(Y63/H63,"0")+IFERROR(Y64/H64,"0")+IFERROR(Y65/H65,"0")+IFERROR(Y66/H66,"0")+IFERROR(Y67/H67,"0")</f>
        <v>70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1.3286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750</v>
      </c>
      <c r="Y69" s="781">
        <f>IFERROR(SUM(Y61:Y67),"0")</f>
        <v>756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200</v>
      </c>
      <c r="Y103" s="780">
        <f>IFERROR(IF(X103="",0,CEILING((X103/$H103),1)*$H103),"")</f>
        <v>205.20000000000002</v>
      </c>
      <c r="Z103" s="36">
        <f>IFERROR(IF(Y103=0,"",ROUNDUP(Y103/H103,0)*0.01898),"")</f>
        <v>0.36062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208.05555555555554</v>
      </c>
      <c r="BN103" s="64">
        <f>IFERROR(Y103*I103/H103,"0")</f>
        <v>213.46499999999997</v>
      </c>
      <c r="BO103" s="64">
        <f>IFERROR(1/J103*(X103/H103),"0")</f>
        <v>0.28935185185185186</v>
      </c>
      <c r="BP103" s="64">
        <f>IFERROR(1/J103*(Y103/H103),"0")</f>
        <v>0.296875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18.518518518518519</v>
      </c>
      <c r="Y106" s="781">
        <f>IFERROR(Y103/H103,"0")+IFERROR(Y104/H104,"0")+IFERROR(Y105/H105,"0")</f>
        <v>19</v>
      </c>
      <c r="Z106" s="781">
        <f>IFERROR(IF(Z103="",0,Z103),"0")+IFERROR(IF(Z104="",0,Z104),"0")+IFERROR(IF(Z105="",0,Z105),"0")</f>
        <v>0.36062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200</v>
      </c>
      <c r="Y107" s="781">
        <f>IFERROR(SUM(Y103:Y105),"0")</f>
        <v>205.20000000000002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300</v>
      </c>
      <c r="Y110" s="780">
        <f t="shared" si="26"/>
        <v>302.40000000000003</v>
      </c>
      <c r="Z110" s="36">
        <f>IFERROR(IF(Y110=0,"",ROUNDUP(Y110/H110,0)*0.01898),"")</f>
        <v>0.68328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318.53571428571428</v>
      </c>
      <c r="BN110" s="64">
        <f t="shared" si="28"/>
        <v>321.084</v>
      </c>
      <c r="BO110" s="64">
        <f t="shared" si="29"/>
        <v>0.5580357142857143</v>
      </c>
      <c r="BP110" s="64">
        <f t="shared" si="30"/>
        <v>0.5625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45</v>
      </c>
      <c r="Y111" s="780">
        <f t="shared" si="26"/>
        <v>45.900000000000006</v>
      </c>
      <c r="Z111" s="36">
        <f>IFERROR(IF(Y111=0,"",ROUNDUP(Y111/H111,0)*0.00651),"")</f>
        <v>0.11067</v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49.199999999999996</v>
      </c>
      <c r="BN111" s="64">
        <f t="shared" si="28"/>
        <v>50.183999999999997</v>
      </c>
      <c r="BO111" s="64">
        <f t="shared" si="29"/>
        <v>9.1575091575091569E-2</v>
      </c>
      <c r="BP111" s="64">
        <f t="shared" si="30"/>
        <v>9.3406593406593408E-2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52.38095238095238</v>
      </c>
      <c r="Y115" s="781">
        <f>IFERROR(Y109/H109,"0")+IFERROR(Y110/H110,"0")+IFERROR(Y111/H111,"0")+IFERROR(Y112/H112,"0")+IFERROR(Y113/H113,"0")+IFERROR(Y114/H114,"0")</f>
        <v>53</v>
      </c>
      <c r="Z115" s="781">
        <f>IFERROR(IF(Z109="",0,Z109),"0")+IFERROR(IF(Z110="",0,Z110),"0")+IFERROR(IF(Z111="",0,Z111),"0")+IFERROR(IF(Z112="",0,Z112),"0")+IFERROR(IF(Z113="",0,Z113),"0")+IFERROR(IF(Z114="",0,Z114),"0")</f>
        <v>0.79395000000000004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345</v>
      </c>
      <c r="Y116" s="781">
        <f>IFERROR(SUM(Y109:Y114),"0")</f>
        <v>348.30000000000007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300</v>
      </c>
      <c r="Y120" s="780">
        <f>IFERROR(IF(X120="",0,CEILING((X120/$H120),1)*$H120),"")</f>
        <v>302.39999999999998</v>
      </c>
      <c r="Z120" s="36">
        <f>IFERROR(IF(Y120=0,"",ROUNDUP(Y120/H120,0)*0.01898),"")</f>
        <v>0.51246000000000003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311.65178571428572</v>
      </c>
      <c r="BN120" s="64">
        <f>IFERROR(Y120*I120/H120,"0")</f>
        <v>314.14499999999998</v>
      </c>
      <c r="BO120" s="64">
        <f>IFERROR(1/J120*(X120/H120),"0")</f>
        <v>0.41852678571428575</v>
      </c>
      <c r="BP120" s="64">
        <f>IFERROR(1/J120*(Y120/H120),"0")</f>
        <v>0.421875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26.785714285714288</v>
      </c>
      <c r="Y124" s="781">
        <f>IFERROR(Y119/H119,"0")+IFERROR(Y120/H120,"0")+IFERROR(Y121/H121,"0")+IFERROR(Y122/H122,"0")+IFERROR(Y123/H123,"0")</f>
        <v>27</v>
      </c>
      <c r="Z124" s="781">
        <f>IFERROR(IF(Z119="",0,Z119),"0")+IFERROR(IF(Z120="",0,Z120),"0")+IFERROR(IF(Z121="",0,Z121),"0")+IFERROR(IF(Z122="",0,Z122),"0")+IFERROR(IF(Z123="",0,Z123),"0")</f>
        <v>0.51246000000000003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300</v>
      </c>
      <c r="Y125" s="781">
        <f>IFERROR(SUM(Y119:Y123),"0")</f>
        <v>302.39999999999998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300</v>
      </c>
      <c r="Y134" s="780">
        <f t="shared" si="31"/>
        <v>302.40000000000003</v>
      </c>
      <c r="Z134" s="36">
        <f>IFERROR(IF(Y134=0,"",ROUNDUP(Y134/H134,0)*0.01898),"")</f>
        <v>0.68328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318.32142857142856</v>
      </c>
      <c r="BN134" s="64">
        <f t="shared" si="33"/>
        <v>320.86800000000005</v>
      </c>
      <c r="BO134" s="64">
        <f t="shared" si="34"/>
        <v>0.5580357142857143</v>
      </c>
      <c r="BP134" s="64">
        <f t="shared" si="35"/>
        <v>0.5625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450</v>
      </c>
      <c r="Y137" s="780">
        <f t="shared" si="31"/>
        <v>450.90000000000003</v>
      </c>
      <c r="Z137" s="36">
        <f>IFERROR(IF(Y137=0,"",ROUNDUP(Y137/H137,0)*0.00651),"")</f>
        <v>1.08717</v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492</v>
      </c>
      <c r="BN137" s="64">
        <f t="shared" si="33"/>
        <v>492.98399999999998</v>
      </c>
      <c r="BO137" s="64">
        <f t="shared" si="34"/>
        <v>0.91575091575091572</v>
      </c>
      <c r="BP137" s="64">
        <f t="shared" si="35"/>
        <v>0.91758241758241765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202.38095238095238</v>
      </c>
      <c r="Y140" s="781">
        <f>IFERROR(Y133/H133,"0")+IFERROR(Y134/H134,"0")+IFERROR(Y135/H135,"0")+IFERROR(Y136/H136,"0")+IFERROR(Y137/H137,"0")+IFERROR(Y138/H138,"0")+IFERROR(Y139/H139,"0")</f>
        <v>203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1.7704499999999999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750</v>
      </c>
      <c r="Y141" s="781">
        <f>IFERROR(SUM(Y133:Y139),"0")</f>
        <v>753.30000000000007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100</v>
      </c>
      <c r="Y229" s="780">
        <f t="shared" si="46"/>
        <v>100.8</v>
      </c>
      <c r="Z229" s="36">
        <f t="shared" si="51"/>
        <v>0.27342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110.5</v>
      </c>
      <c r="BN229" s="64">
        <f t="shared" si="48"/>
        <v>111.384</v>
      </c>
      <c r="BO229" s="64">
        <f t="shared" si="49"/>
        <v>0.22893772893772898</v>
      </c>
      <c r="BP229" s="64">
        <f t="shared" si="50"/>
        <v>0.23076923076923078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41.666666666666671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0.27342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100</v>
      </c>
      <c r="Y235" s="781">
        <f>IFERROR(SUM(Y223:Y233),"0")</f>
        <v>100.8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401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398</v>
      </c>
      <c r="B239" s="54" t="s">
        <v>403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67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447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730</v>
      </c>
      <c r="Y387" s="780">
        <f>IFERROR(IF(X387="",0,CEILING((X387/$H387),1)*$H387),"")</f>
        <v>733.19999999999993</v>
      </c>
      <c r="Z387" s="36">
        <f>IFERROR(IF(Y387=0,"",ROUNDUP(Y387/H387,0)*0.01898),"")</f>
        <v>1.7841199999999999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778.573076923077</v>
      </c>
      <c r="BN387" s="64">
        <f>IFERROR(Y387*I387/H387,"0")</f>
        <v>781.9860000000001</v>
      </c>
      <c r="BO387" s="64">
        <f>IFERROR(1/J387*(X387/H387),"0")</f>
        <v>1.4623397435897436</v>
      </c>
      <c r="BP387" s="64">
        <f>IFERROR(1/J387*(Y387/H387),"0")</f>
        <v>1.46875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93.589743589743591</v>
      </c>
      <c r="Y390" s="781">
        <f>IFERROR(Y386/H386,"0")+IFERROR(Y387/H387,"0")+IFERROR(Y388/H388,"0")+IFERROR(Y389/H389,"0")</f>
        <v>94</v>
      </c>
      <c r="Z390" s="781">
        <f>IFERROR(IF(Z386="",0,Z386),"0")+IFERROR(IF(Z387="",0,Z387),"0")+IFERROR(IF(Z388="",0,Z388),"0")+IFERROR(IF(Z389="",0,Z389),"0")</f>
        <v>1.7841199999999999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730</v>
      </c>
      <c r="Y391" s="781">
        <f>IFERROR(SUM(Y386:Y389),"0")</f>
        <v>733.19999999999993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147</v>
      </c>
      <c r="Y413" s="780">
        <f>IFERROR(IF(X413="",0,CEILING((X413/$H413),1)*$H413),"")</f>
        <v>147</v>
      </c>
      <c r="Z413" s="36">
        <f>IFERROR(IF(Y413=0,"",ROUNDUP(Y413/H413,0)*0.00651),"")</f>
        <v>0.45569999999999999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163.79999999999998</v>
      </c>
      <c r="BN413" s="64">
        <f>IFERROR(Y413*I413/H413,"0")</f>
        <v>163.79999999999998</v>
      </c>
      <c r="BO413" s="64">
        <f>IFERROR(1/J413*(X413/H413),"0")</f>
        <v>0.38461538461538464</v>
      </c>
      <c r="BP413" s="64">
        <f>IFERROR(1/J413*(Y413/H413),"0")</f>
        <v>0.38461538461538464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70</v>
      </c>
      <c r="Y414" s="781">
        <f>IFERROR(Y411/H411,"0")+IFERROR(Y412/H412,"0")+IFERROR(Y413/H413,"0")</f>
        <v>70</v>
      </c>
      <c r="Z414" s="781">
        <f>IFERROR(IF(Z411="",0,Z411),"0")+IFERROR(IF(Z412="",0,Z412),"0")+IFERROR(IF(Z413="",0,Z413),"0")</f>
        <v>0.45569999999999999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147</v>
      </c>
      <c r="Y415" s="781">
        <f>IFERROR(SUM(Y411:Y413),"0")</f>
        <v>147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3500</v>
      </c>
      <c r="Y420" s="780">
        <f t="shared" si="87"/>
        <v>3510</v>
      </c>
      <c r="Z420" s="36">
        <f>IFERROR(IF(Y420=0,"",ROUNDUP(Y420/H420,0)*0.02175),"")</f>
        <v>5.0894999999999992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3612</v>
      </c>
      <c r="BN420" s="64">
        <f t="shared" si="89"/>
        <v>3622.32</v>
      </c>
      <c r="BO420" s="64">
        <f t="shared" si="90"/>
        <v>4.8611111111111107</v>
      </c>
      <c r="BP420" s="64">
        <f t="shared" si="91"/>
        <v>4.875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1850</v>
      </c>
      <c r="Y422" s="780">
        <f t="shared" si="87"/>
        <v>1860</v>
      </c>
      <c r="Z422" s="36">
        <f>IFERROR(IF(Y422=0,"",ROUNDUP(Y422/H422,0)*0.02175),"")</f>
        <v>2.6969999999999996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1909.2</v>
      </c>
      <c r="BN422" s="64">
        <f t="shared" si="89"/>
        <v>1919.52</v>
      </c>
      <c r="BO422" s="64">
        <f t="shared" si="90"/>
        <v>2.5694444444444442</v>
      </c>
      <c r="BP422" s="64">
        <f t="shared" si="91"/>
        <v>2.583333333333333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356.66666666666669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358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7.7864999999999984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5350</v>
      </c>
      <c r="Y430" s="781">
        <f>IFERROR(SUM(Y419:Y428),"0")</f>
        <v>5370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700</v>
      </c>
      <c r="Y432" s="780">
        <f>IFERROR(IF(X432="",0,CEILING((X432/$H432),1)*$H432),"")</f>
        <v>705</v>
      </c>
      <c r="Z432" s="36">
        <f>IFERROR(IF(Y432=0,"",ROUNDUP(Y432/H432,0)*0.02175),"")</f>
        <v>1.0222499999999999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722.4</v>
      </c>
      <c r="BN432" s="64">
        <f>IFERROR(Y432*I432/H432,"0")</f>
        <v>727.56</v>
      </c>
      <c r="BO432" s="64">
        <f>IFERROR(1/J432*(X432/H432),"0")</f>
        <v>0.9722222222222221</v>
      </c>
      <c r="BP432" s="64">
        <f>IFERROR(1/J432*(Y432/H432),"0")</f>
        <v>0.97916666666666663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46.666666666666664</v>
      </c>
      <c r="Y434" s="781">
        <f>IFERROR(Y432/H432,"0")+IFERROR(Y433/H433,"0")</f>
        <v>47</v>
      </c>
      <c r="Z434" s="781">
        <f>IFERROR(IF(Z432="",0,Z432),"0")+IFERROR(IF(Z433="",0,Z433),"0")</f>
        <v>1.0222499999999999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700</v>
      </c>
      <c r="Y435" s="781">
        <f>IFERROR(SUM(Y432:Y433),"0")</f>
        <v>705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704</v>
      </c>
      <c r="B449" s="54" t="s">
        <v>705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704</v>
      </c>
      <c r="B450" s="54" t="s">
        <v>706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3800</v>
      </c>
      <c r="Y463" s="780">
        <f>IFERROR(IF(X463="",0,CEILING((X463/$H463),1)*$H463),"")</f>
        <v>3807</v>
      </c>
      <c r="Z463" s="36">
        <f>IFERROR(IF(Y463=0,"",ROUNDUP(Y463/H463,0)*0.01898),"")</f>
        <v>8.0285399999999996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4019.1333333333332</v>
      </c>
      <c r="BN463" s="64">
        <f>IFERROR(Y463*I463/H463,"0")</f>
        <v>4026.5369999999998</v>
      </c>
      <c r="BO463" s="64">
        <f>IFERROR(1/J463*(X463/H463),"0")</f>
        <v>6.5972222222222223</v>
      </c>
      <c r="BP463" s="64">
        <f>IFERROR(1/J463*(Y463/H463),"0")</f>
        <v>6.609375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60</v>
      </c>
      <c r="Y465" s="780">
        <f>IFERROR(IF(X465="",0,CEILING((X465/$H465),1)*$H465),"")</f>
        <v>60</v>
      </c>
      <c r="Z465" s="36">
        <f>IFERROR(IF(Y465=0,"",ROUNDUP(Y465/H465,0)*0.00651),"")</f>
        <v>0.16275000000000001</v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66.600000000000009</v>
      </c>
      <c r="BN465" s="64">
        <f>IFERROR(Y465*I465/H465,"0")</f>
        <v>66.600000000000009</v>
      </c>
      <c r="BO465" s="64">
        <f>IFERROR(1/J465*(X465/H465),"0")</f>
        <v>0.13736263736263737</v>
      </c>
      <c r="BP465" s="64">
        <f>IFERROR(1/J465*(Y465/H465),"0")</f>
        <v>0.13736263736263737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447.22222222222223</v>
      </c>
      <c r="Y468" s="781">
        <f>IFERROR(Y463/H463,"0")+IFERROR(Y464/H464,"0")+IFERROR(Y465/H465,"0")+IFERROR(Y466/H466,"0")+IFERROR(Y467/H467,"0")</f>
        <v>448</v>
      </c>
      <c r="Z468" s="781">
        <f>IFERROR(IF(Z463="",0,Z463),"0")+IFERROR(IF(Z464="",0,Z464),"0")+IFERROR(IF(Z465="",0,Z465),"0")+IFERROR(IF(Z466="",0,Z466),"0")+IFERROR(IF(Z467="",0,Z467),"0")</f>
        <v>8.1912900000000004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3860</v>
      </c>
      <c r="Y469" s="781">
        <f>IFERROR(SUM(Y463:Y467),"0")</f>
        <v>3867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320</v>
      </c>
      <c r="Y553" s="780">
        <f t="shared" ref="Y553:Y567" si="103">IFERROR(IF(X553="",0,CEILING((X553/$H553),1)*$H553),"")</f>
        <v>322.08000000000004</v>
      </c>
      <c r="Z553" s="36">
        <f t="shared" ref="Z553:Z558" si="104">IFERROR(IF(Y553=0,"",ROUNDUP(Y553/H553,0)*0.01196),"")</f>
        <v>0.72955999999999999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341.81818181818181</v>
      </c>
      <c r="BN553" s="64">
        <f t="shared" ref="BN553:BN567" si="106">IFERROR(Y553*I553/H553,"0")</f>
        <v>344.04</v>
      </c>
      <c r="BO553" s="64">
        <f t="shared" ref="BO553:BO567" si="107">IFERROR(1/J553*(X553/H553),"0")</f>
        <v>0.58275058275058278</v>
      </c>
      <c r="BP553" s="64">
        <f t="shared" ref="BP553:BP567" si="108">IFERROR(1/J553*(Y553/H553),"0")</f>
        <v>0.58653846153846168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100</v>
      </c>
      <c r="Y554" s="780">
        <f t="shared" si="103"/>
        <v>100.32000000000001</v>
      </c>
      <c r="Z554" s="36">
        <f t="shared" si="104"/>
        <v>0.22724</v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106.81818181818181</v>
      </c>
      <c r="BN554" s="64">
        <f t="shared" si="106"/>
        <v>107.16</v>
      </c>
      <c r="BO554" s="64">
        <f t="shared" si="107"/>
        <v>0.18210955710955709</v>
      </c>
      <c r="BP554" s="64">
        <f t="shared" si="108"/>
        <v>0.18269230769230771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750</v>
      </c>
      <c r="Y556" s="780">
        <f t="shared" si="103"/>
        <v>755.04000000000008</v>
      </c>
      <c r="Z556" s="36">
        <f t="shared" si="104"/>
        <v>1.71028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801.13636363636363</v>
      </c>
      <c r="BN556" s="64">
        <f t="shared" si="106"/>
        <v>806.5200000000001</v>
      </c>
      <c r="BO556" s="64">
        <f t="shared" si="107"/>
        <v>1.3658216783216783</v>
      </c>
      <c r="BP556" s="64">
        <f t="shared" si="108"/>
        <v>1.375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680</v>
      </c>
      <c r="Y558" s="780">
        <f t="shared" si="103"/>
        <v>681.12</v>
      </c>
      <c r="Z558" s="36">
        <f t="shared" si="104"/>
        <v>1.54284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726.36363636363626</v>
      </c>
      <c r="BN558" s="64">
        <f t="shared" si="106"/>
        <v>727.56</v>
      </c>
      <c r="BO558" s="64">
        <f t="shared" si="107"/>
        <v>1.2383449883449884</v>
      </c>
      <c r="BP558" s="64">
        <f t="shared" si="108"/>
        <v>1.2403846153846154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350.37878787878788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352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4.2099200000000003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1850</v>
      </c>
      <c r="Y569" s="781">
        <f>IFERROR(SUM(Y553:Y567),"0")</f>
        <v>1858.56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680</v>
      </c>
      <c r="Y571" s="780">
        <f>IFERROR(IF(X571="",0,CEILING((X571/$H571),1)*$H571),"")</f>
        <v>681.12</v>
      </c>
      <c r="Z571" s="36">
        <f>IFERROR(IF(Y571=0,"",ROUNDUP(Y571/H571,0)*0.01196),"")</f>
        <v>1.54284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726.36363636363626</v>
      </c>
      <c r="BN571" s="64">
        <f>IFERROR(Y571*I571/H571,"0")</f>
        <v>727.56</v>
      </c>
      <c r="BO571" s="64">
        <f>IFERROR(1/J571*(X571/H571),"0")</f>
        <v>1.2383449883449884</v>
      </c>
      <c r="BP571" s="64">
        <f>IFERROR(1/J571*(Y571/H571),"0")</f>
        <v>1.2403846153846154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128.78787878787878</v>
      </c>
      <c r="Y574" s="781">
        <f>IFERROR(Y571/H571,"0")+IFERROR(Y572/H572,"0")+IFERROR(Y573/H573,"0")</f>
        <v>129</v>
      </c>
      <c r="Z574" s="781">
        <f>IFERROR(IF(Z571="",0,Z571),"0")+IFERROR(IF(Z572="",0,Z572),"0")+IFERROR(IF(Z573="",0,Z573),"0")</f>
        <v>1.54284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680</v>
      </c>
      <c r="Y575" s="781">
        <f>IFERROR(SUM(Y571:Y573),"0")</f>
        <v>681.12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680</v>
      </c>
      <c r="Y577" s="780">
        <f t="shared" ref="Y577:Y590" si="109">IFERROR(IF(X577="",0,CEILING((X577/$H577),1)*$H577),"")</f>
        <v>681.12</v>
      </c>
      <c r="Z577" s="36">
        <f>IFERROR(IF(Y577=0,"",ROUNDUP(Y577/H577,0)*0.01196),"")</f>
        <v>1.54284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726.36363636363626</v>
      </c>
      <c r="BN577" s="64">
        <f t="shared" ref="BN577:BN590" si="111">IFERROR(Y577*I577/H577,"0")</f>
        <v>727.56</v>
      </c>
      <c r="BO577" s="64">
        <f t="shared" ref="BO577:BO590" si="112">IFERROR(1/J577*(X577/H577),"0")</f>
        <v>1.2383449883449884</v>
      </c>
      <c r="BP577" s="64">
        <f t="shared" ref="BP577:BP590" si="113">IFERROR(1/J577*(Y577/H577),"0")</f>
        <v>1.2403846153846154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680</v>
      </c>
      <c r="Y578" s="780">
        <f t="shared" si="109"/>
        <v>681.12</v>
      </c>
      <c r="Z578" s="36">
        <f>IFERROR(IF(Y578=0,"",ROUNDUP(Y578/H578,0)*0.01196),"")</f>
        <v>1.54284</v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726.36363636363626</v>
      </c>
      <c r="BN578" s="64">
        <f t="shared" si="111"/>
        <v>727.56</v>
      </c>
      <c r="BO578" s="64">
        <f t="shared" si="112"/>
        <v>1.2383449883449884</v>
      </c>
      <c r="BP578" s="64">
        <f t="shared" si="113"/>
        <v>1.2403846153846154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500</v>
      </c>
      <c r="Y580" s="780">
        <f t="shared" si="109"/>
        <v>501.6</v>
      </c>
      <c r="Z580" s="36">
        <f>IFERROR(IF(Y580=0,"",ROUNDUP(Y580/H580,0)*0.01196),"")</f>
        <v>1.1362000000000001</v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534.09090909090912</v>
      </c>
      <c r="BN580" s="64">
        <f t="shared" si="111"/>
        <v>535.79999999999995</v>
      </c>
      <c r="BO580" s="64">
        <f t="shared" si="112"/>
        <v>0.91054778554778548</v>
      </c>
      <c r="BP580" s="64">
        <f t="shared" si="113"/>
        <v>0.91346153846153855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352.27272727272725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353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4.2218800000000005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1860</v>
      </c>
      <c r="Y592" s="781">
        <f>IFERROR(SUM(Y577:Y590),"0")</f>
        <v>1863.8400000000001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200</v>
      </c>
      <c r="Y644" s="780">
        <f t="shared" ref="Y644:Y651" si="124">IFERROR(IF(X644="",0,CEILING((X644/$H644),1)*$H644),"")</f>
        <v>202.79999999999998</v>
      </c>
      <c r="Z644" s="36">
        <f>IFERROR(IF(Y644=0,"",ROUNDUP(Y644/H644,0)*0.01898),"")</f>
        <v>0.49348000000000003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213.30769230769235</v>
      </c>
      <c r="BN644" s="64">
        <f t="shared" ref="BN644:BN651" si="126">IFERROR(Y644*I644/H644,"0")</f>
        <v>216.29400000000001</v>
      </c>
      <c r="BO644" s="64">
        <f t="shared" ref="BO644:BO651" si="127">IFERROR(1/J644*(X644/H644),"0")</f>
        <v>0.40064102564102566</v>
      </c>
      <c r="BP644" s="64">
        <f t="shared" ref="BP644:BP651" si="128">IFERROR(1/J644*(Y644/H644),"0")</f>
        <v>0.40625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25.641025641025642</v>
      </c>
      <c r="Y652" s="781">
        <f>IFERROR(Y644/H644,"0")+IFERROR(Y645/H645,"0")+IFERROR(Y646/H646,"0")+IFERROR(Y647/H647,"0")+IFERROR(Y648/H648,"0")+IFERROR(Y649/H649,"0")+IFERROR(Y650/H650,"0")+IFERROR(Y651/H651,"0")</f>
        <v>26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0.49348000000000003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200</v>
      </c>
      <c r="Y653" s="781">
        <f>IFERROR(SUM(Y644:Y651),"0")</f>
        <v>202.79999999999998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18022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18099.72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18970.860657398156</v>
      </c>
      <c r="Y680" s="781">
        <f>IFERROR(SUM(BN22:BN676),"0")</f>
        <v>19052.406000000006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30</v>
      </c>
      <c r="Y681" s="38">
        <f>ROUNDUP(SUM(BP22:BP676),0)</f>
        <v>30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19720.860657398156</v>
      </c>
      <c r="Y682" s="781">
        <f>GrossWeightTotalR+PalletQtyTotalR*25</f>
        <v>19802.406000000006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2300.9214859214862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2310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35.1081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205.20000000000002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756</v>
      </c>
      <c r="E689" s="46">
        <f>IFERROR(Y103*1,"0")+IFERROR(Y104*1,"0")+IFERROR(Y105*1,"0")+IFERROR(Y109*1,"0")+IFERROR(Y110*1,"0")+IFERROR(Y111*1,"0")+IFERROR(Y112*1,"0")+IFERROR(Y113*1,"0")+IFERROR(Y114*1,"0")</f>
        <v>553.5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1055.7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100.8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733.19999999999993</v>
      </c>
      <c r="W689" s="46">
        <f>IFERROR(Y407*1,"0")+IFERROR(Y411*1,"0")+IFERROR(Y412*1,"0")+IFERROR(Y413*1,"0")</f>
        <v>147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6075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3867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4403.5199999999995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202.79999999999998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2025-02-03T07:52:15Z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