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AEB10A6-C4D8-4D47-B610-CEAD1EF75D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Y517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1" i="1" s="1"/>
  <c r="P498" i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Z675" i="1" s="1"/>
  <c r="P473" i="1"/>
  <c r="X469" i="1"/>
  <c r="X468" i="1"/>
  <c r="BO467" i="1"/>
  <c r="BM467" i="1"/>
  <c r="Y467" i="1"/>
  <c r="Y468" i="1" s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5" i="1" s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P434" i="1" s="1"/>
  <c r="BO433" i="1"/>
  <c r="BM433" i="1"/>
  <c r="Y433" i="1"/>
  <c r="Y435" i="1" s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1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Y239" i="1" s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5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Y667" i="1" s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Y205" i="1"/>
  <c r="Z204" i="1"/>
  <c r="Z205" i="1" s="1"/>
  <c r="BN204" i="1"/>
  <c r="BP210" i="1"/>
  <c r="BN210" i="1"/>
  <c r="Z210" i="1"/>
  <c r="BP214" i="1"/>
  <c r="BN214" i="1"/>
  <c r="Z214" i="1"/>
  <c r="Y231" i="1"/>
  <c r="BP222" i="1"/>
  <c r="BN222" i="1"/>
  <c r="Z222" i="1"/>
  <c r="F9" i="1"/>
  <c r="J9" i="1"/>
  <c r="Y48" i="1"/>
  <c r="Y65" i="1"/>
  <c r="Y149" i="1"/>
  <c r="Y165" i="1"/>
  <c r="Y200" i="1"/>
  <c r="Y206" i="1"/>
  <c r="Y217" i="1"/>
  <c r="BP208" i="1"/>
  <c r="BN208" i="1"/>
  <c r="Z208" i="1"/>
  <c r="Z216" i="1" s="1"/>
  <c r="BP212" i="1"/>
  <c r="BN212" i="1"/>
  <c r="Y666" i="1" s="1"/>
  <c r="Y668" i="1" s="1"/>
  <c r="Z212" i="1"/>
  <c r="Y216" i="1"/>
  <c r="Y669" i="1" s="1"/>
  <c r="Y230" i="1"/>
  <c r="BP220" i="1"/>
  <c r="BN220" i="1"/>
  <c r="Z220" i="1"/>
  <c r="Z230" i="1" s="1"/>
  <c r="Z224" i="1"/>
  <c r="BN224" i="1"/>
  <c r="Z226" i="1"/>
  <c r="BN226" i="1"/>
  <c r="Z228" i="1"/>
  <c r="BN228" i="1"/>
  <c r="Z234" i="1"/>
  <c r="Z239" i="1" s="1"/>
  <c r="BN234" i="1"/>
  <c r="BP234" i="1"/>
  <c r="Z235" i="1"/>
  <c r="BN235" i="1"/>
  <c r="Z237" i="1"/>
  <c r="BN237" i="1"/>
  <c r="K675" i="1"/>
  <c r="Z244" i="1"/>
  <c r="Z251" i="1" s="1"/>
  <c r="BN244" i="1"/>
  <c r="BP244" i="1"/>
  <c r="Z246" i="1"/>
  <c r="BN246" i="1"/>
  <c r="Z248" i="1"/>
  <c r="BN248" i="1"/>
  <c r="Z250" i="1"/>
  <c r="BN250" i="1"/>
  <c r="Y251" i="1"/>
  <c r="Z255" i="1"/>
  <c r="Z264" i="1" s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Z281" i="1" s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3" i="1" s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Z337" i="1" s="1"/>
  <c r="BN336" i="1"/>
  <c r="BP336" i="1"/>
  <c r="Y337" i="1"/>
  <c r="Z340" i="1"/>
  <c r="Z342" i="1" s="1"/>
  <c r="BN340" i="1"/>
  <c r="BP340" i="1"/>
  <c r="Y343" i="1"/>
  <c r="Y352" i="1"/>
  <c r="V675" i="1"/>
  <c r="Y363" i="1"/>
  <c r="Z356" i="1"/>
  <c r="Z363" i="1" s="1"/>
  <c r="BN356" i="1"/>
  <c r="Z358" i="1"/>
  <c r="BN358" i="1"/>
  <c r="Z360" i="1"/>
  <c r="BN360" i="1"/>
  <c r="Z362" i="1"/>
  <c r="BN362" i="1"/>
  <c r="BP368" i="1"/>
  <c r="BN368" i="1"/>
  <c r="Z368" i="1"/>
  <c r="Y379" i="1"/>
  <c r="BP376" i="1"/>
  <c r="BN376" i="1"/>
  <c r="Z376" i="1"/>
  <c r="BP385" i="1"/>
  <c r="BN385" i="1"/>
  <c r="Z385" i="1"/>
  <c r="Y265" i="1"/>
  <c r="Y282" i="1"/>
  <c r="Y287" i="1"/>
  <c r="Y294" i="1"/>
  <c r="Y303" i="1"/>
  <c r="Y323" i="1"/>
  <c r="Y364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87" i="1"/>
  <c r="Y393" i="1"/>
  <c r="Y399" i="1"/>
  <c r="Y410" i="1"/>
  <c r="Y426" i="1"/>
  <c r="Y430" i="1"/>
  <c r="Y436" i="1"/>
  <c r="Y452" i="1"/>
  <c r="Y456" i="1"/>
  <c r="Y464" i="1"/>
  <c r="Y469" i="1"/>
  <c r="Y475" i="1"/>
  <c r="Y496" i="1"/>
  <c r="Y500" i="1"/>
  <c r="BP516" i="1"/>
  <c r="BN516" i="1"/>
  <c r="Z516" i="1"/>
  <c r="Y518" i="1"/>
  <c r="Y526" i="1"/>
  <c r="BP521" i="1"/>
  <c r="BN521" i="1"/>
  <c r="Z521" i="1"/>
  <c r="Z525" i="1" s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AE675" i="1"/>
  <c r="Y594" i="1"/>
  <c r="Y595" i="1"/>
  <c r="BP593" i="1"/>
  <c r="BN593" i="1"/>
  <c r="Z593" i="1"/>
  <c r="Z594" i="1" s="1"/>
  <c r="AB675" i="1"/>
  <c r="Z391" i="1"/>
  <c r="Z393" i="1" s="1"/>
  <c r="BN391" i="1"/>
  <c r="Z397" i="1"/>
  <c r="Z399" i="1" s="1"/>
  <c r="BN397" i="1"/>
  <c r="W675" i="1"/>
  <c r="Y405" i="1"/>
  <c r="Z408" i="1"/>
  <c r="Z410" i="1" s="1"/>
  <c r="BN408" i="1"/>
  <c r="Z416" i="1"/>
  <c r="Z425" i="1" s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Z433" i="1"/>
  <c r="Z435" i="1" s="1"/>
  <c r="BN433" i="1"/>
  <c r="BP433" i="1"/>
  <c r="Z434" i="1"/>
  <c r="BN434" i="1"/>
  <c r="Y675" i="1"/>
  <c r="Z444" i="1"/>
  <c r="Z451" i="1" s="1"/>
  <c r="BN444" i="1"/>
  <c r="Z446" i="1"/>
  <c r="BN446" i="1"/>
  <c r="Z448" i="1"/>
  <c r="BN448" i="1"/>
  <c r="Z450" i="1"/>
  <c r="BN450" i="1"/>
  <c r="Y451" i="1"/>
  <c r="Z454" i="1"/>
  <c r="Z456" i="1" s="1"/>
  <c r="BN454" i="1"/>
  <c r="BP454" i="1"/>
  <c r="Z459" i="1"/>
  <c r="Z464" i="1" s="1"/>
  <c r="BN459" i="1"/>
  <c r="BP459" i="1"/>
  <c r="Z460" i="1"/>
  <c r="BN460" i="1"/>
  <c r="Z462" i="1"/>
  <c r="BN462" i="1"/>
  <c r="Z467" i="1"/>
  <c r="Z468" i="1" s="1"/>
  <c r="BN467" i="1"/>
  <c r="BP467" i="1"/>
  <c r="Z473" i="1"/>
  <c r="Z474" i="1" s="1"/>
  <c r="BN473" i="1"/>
  <c r="BP473" i="1"/>
  <c r="Y474" i="1"/>
  <c r="Z480" i="1"/>
  <c r="Z495" i="1" s="1"/>
  <c r="BN480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8" i="1"/>
  <c r="Z500" i="1" s="1"/>
  <c r="BN498" i="1"/>
  <c r="BP498" i="1"/>
  <c r="AA675" i="1"/>
  <c r="Y510" i="1"/>
  <c r="Z512" i="1"/>
  <c r="Z517" i="1" s="1"/>
  <c r="BN512" i="1"/>
  <c r="BP512" i="1"/>
  <c r="Y525" i="1"/>
  <c r="BP540" i="1"/>
  <c r="BN540" i="1"/>
  <c r="Z540" i="1"/>
  <c r="Z554" i="1" s="1"/>
  <c r="BP544" i="1"/>
  <c r="BN544" i="1"/>
  <c r="Z544" i="1"/>
  <c r="BP549" i="1"/>
  <c r="BN549" i="1"/>
  <c r="Z549" i="1"/>
  <c r="Y560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89" i="1"/>
  <c r="Z48" i="1"/>
  <c r="Z670" i="1" s="1"/>
  <c r="Y665" i="1"/>
  <c r="X668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<sst xmlns="http://schemas.openxmlformats.org/spreadsheetml/2006/main" count="3132" uniqueCount="1102">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</sst>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4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500</v>
      </c>
      <c r="Y43" s="770">
        <f t="shared" si="6"/>
        <v>507.6</v>
      </c>
      <c r="Z43" s="36">
        <f>IFERROR(IF(Y43=0,"",ROUNDUP(Y43/H43,0)*0.01898),"")</f>
        <v>0.89205999999999996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520.1388888888888</v>
      </c>
      <c r="BN43" s="64">
        <f t="shared" si="8"/>
        <v>528.04499999999996</v>
      </c>
      <c r="BO43" s="64">
        <f t="shared" si="9"/>
        <v>0.72337962962962954</v>
      </c>
      <c r="BP43" s="64">
        <f t="shared" si="10"/>
        <v>0.734375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46.296296296296291</v>
      </c>
      <c r="Y48" s="771">
        <f>IFERROR(Y42/H42,"0")+IFERROR(Y43/H43,"0")+IFERROR(Y44/H44,"0")+IFERROR(Y45/H45,"0")+IFERROR(Y46/H46,"0")+IFERROR(Y47/H47,"0")</f>
        <v>47</v>
      </c>
      <c r="Z48" s="771">
        <f>IFERROR(IF(Z42="",0,Z42),"0")+IFERROR(IF(Z43="",0,Z43),"0")+IFERROR(IF(Z44="",0,Z44),"0")+IFERROR(IF(Z45="",0,Z45),"0")+IFERROR(IF(Z46="",0,Z46),"0")+IFERROR(IF(Z47="",0,Z47),"0")</f>
        <v>0.89205999999999996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500</v>
      </c>
      <c r="Y49" s="771">
        <f>IFERROR(SUM(Y42:Y47),"0")</f>
        <v>507.6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800</v>
      </c>
      <c r="Y416" s="770">
        <f t="shared" si="87"/>
        <v>810</v>
      </c>
      <c r="Z416" s="36">
        <f>IFERROR(IF(Y416=0,"",ROUNDUP(Y416/H416,0)*0.02175),"")</f>
        <v>1.1744999999999999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825.6</v>
      </c>
      <c r="BN416" s="64">
        <f t="shared" si="89"/>
        <v>835.92000000000007</v>
      </c>
      <c r="BO416" s="64">
        <f t="shared" si="90"/>
        <v>1.1111111111111112</v>
      </c>
      <c r="BP416" s="64">
        <f t="shared" si="91"/>
        <v>1.125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1000</v>
      </c>
      <c r="Y418" s="770">
        <f t="shared" si="87"/>
        <v>1005</v>
      </c>
      <c r="Z418" s="36">
        <f>IFERROR(IF(Y418=0,"",ROUNDUP(Y418/H418,0)*0.02175),"")</f>
        <v>1.4572499999999999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1032</v>
      </c>
      <c r="BN418" s="64">
        <f t="shared" si="89"/>
        <v>1037.1600000000001</v>
      </c>
      <c r="BO418" s="64">
        <f t="shared" si="90"/>
        <v>1.3888888888888888</v>
      </c>
      <c r="BP418" s="64">
        <f t="shared" si="91"/>
        <v>1.3958333333333333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2000</v>
      </c>
      <c r="Y420" s="770">
        <f t="shared" si="87"/>
        <v>2010</v>
      </c>
      <c r="Z420" s="36">
        <f>IFERROR(IF(Y420=0,"",ROUNDUP(Y420/H420,0)*0.02175),"")</f>
        <v>2.9144999999999999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2064</v>
      </c>
      <c r="BN420" s="64">
        <f t="shared" si="89"/>
        <v>2074.3200000000002</v>
      </c>
      <c r="BO420" s="64">
        <f t="shared" si="90"/>
        <v>2.7777777777777777</v>
      </c>
      <c r="BP420" s="64">
        <f t="shared" si="91"/>
        <v>2.7916666666666665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253.33333333333334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255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5.5462499999999997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3800</v>
      </c>
      <c r="Y426" s="771">
        <f>IFERROR(SUM(Y415:Y424),"0")</f>
        <v>3825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600</v>
      </c>
      <c r="Y542" s="770">
        <f t="shared" si="103"/>
        <v>601.92000000000007</v>
      </c>
      <c r="Z542" s="36">
        <f t="shared" si="104"/>
        <v>1.36344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640.90909090909088</v>
      </c>
      <c r="BN542" s="64">
        <f t="shared" si="106"/>
        <v>642.96</v>
      </c>
      <c r="BO542" s="64">
        <f t="shared" si="107"/>
        <v>1.0926573426573427</v>
      </c>
      <c r="BP542" s="64">
        <f t="shared" si="108"/>
        <v>1.0961538461538463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113.63636363636363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114.00000000000001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1.36344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600</v>
      </c>
      <c r="Y555" s="771">
        <f>IFERROR(SUM(Y539:Y553),"0")</f>
        <v>601.92000000000007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5900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5939.52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6114.64797979798</v>
      </c>
      <c r="Y666" s="771">
        <f>IFERROR(SUM(BN22:BN662),"0")</f>
        <v>6155.5649999999996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9</v>
      </c>
      <c r="Y667" s="38">
        <f>ROUNDUP(SUM(BP22:BP662),0)</f>
        <v>9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6339.64797979798</v>
      </c>
      <c r="Y668" s="771">
        <f>GrossWeightTotalR+PalletQtyTotalR*25</f>
        <v>6380.5649999999996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479.93265993265993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483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9.2590000000000003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507.6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4830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601.92000000000007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2025-02-14T07:57:27Z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