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BD28E8-556B-4AC3-B62D-64636FCA44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X460" i="1"/>
  <c r="W460" i="1"/>
  <c r="X459" i="1"/>
  <c r="W459" i="1"/>
  <c r="X458" i="1"/>
  <c r="W458" i="1"/>
  <c r="X457" i="1"/>
  <c r="X461" i="1" s="1"/>
  <c r="W457" i="1"/>
  <c r="W462" i="1" s="1"/>
  <c r="V455" i="1"/>
  <c r="V454" i="1"/>
  <c r="W453" i="1"/>
  <c r="X453" i="1" s="1"/>
  <c r="W452" i="1"/>
  <c r="V450" i="1"/>
  <c r="V449" i="1"/>
  <c r="W448" i="1"/>
  <c r="X448" i="1" s="1"/>
  <c r="W447" i="1"/>
  <c r="W450" i="1" s="1"/>
  <c r="V443" i="1"/>
  <c r="V442" i="1"/>
  <c r="W441" i="1"/>
  <c r="X441" i="1" s="1"/>
  <c r="N441" i="1"/>
  <c r="W440" i="1"/>
  <c r="X440" i="1" s="1"/>
  <c r="X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X431" i="1"/>
  <c r="W431" i="1"/>
  <c r="N431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W409" i="1" s="1"/>
  <c r="V406" i="1"/>
  <c r="W405" i="1"/>
  <c r="V405" i="1"/>
  <c r="X404" i="1"/>
  <c r="X405" i="1" s="1"/>
  <c r="W404" i="1"/>
  <c r="W406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X385" i="1" s="1"/>
  <c r="N385" i="1"/>
  <c r="V382" i="1"/>
  <c r="V381" i="1"/>
  <c r="W380" i="1"/>
  <c r="X380" i="1" s="1"/>
  <c r="W379" i="1"/>
  <c r="X379" i="1" s="1"/>
  <c r="X378" i="1"/>
  <c r="W378" i="1"/>
  <c r="W377" i="1"/>
  <c r="W381" i="1" s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X362" i="1"/>
  <c r="W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N345" i="1"/>
  <c r="V341" i="1"/>
  <c r="V340" i="1"/>
  <c r="W339" i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X327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X314" i="1"/>
  <c r="X315" i="1" s="1"/>
  <c r="W314" i="1"/>
  <c r="W315" i="1" s="1"/>
  <c r="N314" i="1"/>
  <c r="V312" i="1"/>
  <c r="V311" i="1"/>
  <c r="W310" i="1"/>
  <c r="X310" i="1" s="1"/>
  <c r="N310" i="1"/>
  <c r="W309" i="1"/>
  <c r="X309" i="1" s="1"/>
  <c r="X311" i="1" s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V288" i="1"/>
  <c r="V287" i="1"/>
  <c r="W286" i="1"/>
  <c r="W288" i="1" s="1"/>
  <c r="N286" i="1"/>
  <c r="V284" i="1"/>
  <c r="W283" i="1"/>
  <c r="V283" i="1"/>
  <c r="X282" i="1"/>
  <c r="X283" i="1" s="1"/>
  <c r="W282" i="1"/>
  <c r="W284" i="1" s="1"/>
  <c r="N282" i="1"/>
  <c r="V280" i="1"/>
  <c r="V279" i="1"/>
  <c r="W278" i="1"/>
  <c r="N278" i="1"/>
  <c r="V276" i="1"/>
  <c r="V275" i="1"/>
  <c r="W274" i="1"/>
  <c r="W276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W259" i="1"/>
  <c r="X259" i="1" s="1"/>
  <c r="N259" i="1"/>
  <c r="X258" i="1"/>
  <c r="X265" i="1" s="1"/>
  <c r="W258" i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X241" i="1"/>
  <c r="W241" i="1"/>
  <c r="N241" i="1"/>
  <c r="W240" i="1"/>
  <c r="X240" i="1" s="1"/>
  <c r="N240" i="1"/>
  <c r="W239" i="1"/>
  <c r="W242" i="1" s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W218" i="1"/>
  <c r="V218" i="1"/>
  <c r="X217" i="1"/>
  <c r="X218" i="1" s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N199" i="1"/>
  <c r="V196" i="1"/>
  <c r="V195" i="1"/>
  <c r="W194" i="1"/>
  <c r="J481" i="1" s="1"/>
  <c r="N194" i="1"/>
  <c r="V191" i="1"/>
  <c r="V190" i="1"/>
  <c r="W189" i="1"/>
  <c r="X189" i="1" s="1"/>
  <c r="N189" i="1"/>
  <c r="X188" i="1"/>
  <c r="W188" i="1"/>
  <c r="N188" i="1"/>
  <c r="W187" i="1"/>
  <c r="X186" i="1"/>
  <c r="W186" i="1"/>
  <c r="V184" i="1"/>
  <c r="V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X162" i="1"/>
  <c r="W162" i="1"/>
  <c r="N162" i="1"/>
  <c r="W161" i="1"/>
  <c r="X161" i="1" s="1"/>
  <c r="N161" i="1"/>
  <c r="W160" i="1"/>
  <c r="N160" i="1"/>
  <c r="W159" i="1"/>
  <c r="X159" i="1" s="1"/>
  <c r="N159" i="1"/>
  <c r="V157" i="1"/>
  <c r="V156" i="1"/>
  <c r="W155" i="1"/>
  <c r="X155" i="1" s="1"/>
  <c r="N155" i="1"/>
  <c r="X154" i="1"/>
  <c r="X156" i="1" s="1"/>
  <c r="W154" i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X139" i="1"/>
  <c r="W139" i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X131" i="1" s="1"/>
  <c r="N131" i="1"/>
  <c r="W130" i="1"/>
  <c r="N130" i="1"/>
  <c r="W129" i="1"/>
  <c r="X129" i="1" s="1"/>
  <c r="N129" i="1"/>
  <c r="V125" i="1"/>
  <c r="V124" i="1"/>
  <c r="W123" i="1"/>
  <c r="X123" i="1" s="1"/>
  <c r="N123" i="1"/>
  <c r="X122" i="1"/>
  <c r="W122" i="1"/>
  <c r="N122" i="1"/>
  <c r="W121" i="1"/>
  <c r="V118" i="1"/>
  <c r="V117" i="1"/>
  <c r="W116" i="1"/>
  <c r="X116" i="1" s="1"/>
  <c r="W115" i="1"/>
  <c r="X115" i="1" s="1"/>
  <c r="W114" i="1"/>
  <c r="W113" i="1"/>
  <c r="X113" i="1" s="1"/>
  <c r="N113" i="1"/>
  <c r="V111" i="1"/>
  <c r="V110" i="1"/>
  <c r="X109" i="1"/>
  <c r="W109" i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X102" i="1"/>
  <c r="W102" i="1"/>
  <c r="W101" i="1"/>
  <c r="W11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W91" i="1"/>
  <c r="X91" i="1" s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N68" i="1"/>
  <c r="W67" i="1"/>
  <c r="X67" i="1" s="1"/>
  <c r="X66" i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X26" i="1" s="1"/>
  <c r="N26" i="1"/>
  <c r="V24" i="1"/>
  <c r="V23" i="1"/>
  <c r="W22" i="1"/>
  <c r="W24" i="1" s="1"/>
  <c r="N22" i="1"/>
  <c r="H10" i="1"/>
  <c r="A9" i="1"/>
  <c r="F10" i="1" s="1"/>
  <c r="D7" i="1"/>
  <c r="O6" i="1"/>
  <c r="N2" i="1"/>
  <c r="X300" i="1" l="1"/>
  <c r="X22" i="1"/>
  <c r="X23" i="1" s="1"/>
  <c r="W23" i="1"/>
  <c r="X194" i="1"/>
  <c r="X195" i="1" s="1"/>
  <c r="W195" i="1"/>
  <c r="W196" i="1"/>
  <c r="X274" i="1"/>
  <c r="X275" i="1" s="1"/>
  <c r="X306" i="1"/>
  <c r="W316" i="1"/>
  <c r="P481" i="1"/>
  <c r="W363" i="1"/>
  <c r="W437" i="1"/>
  <c r="J9" i="1"/>
  <c r="X59" i="1"/>
  <c r="X387" i="1"/>
  <c r="H9" i="1"/>
  <c r="W32" i="1"/>
  <c r="X43" i="1"/>
  <c r="X44" i="1" s="1"/>
  <c r="X49" i="1"/>
  <c r="X51" i="1" s="1"/>
  <c r="D481" i="1"/>
  <c r="W59" i="1"/>
  <c r="W60" i="1"/>
  <c r="X98" i="1"/>
  <c r="F481" i="1"/>
  <c r="W124" i="1"/>
  <c r="X121" i="1"/>
  <c r="X124" i="1" s="1"/>
  <c r="W146" i="1"/>
  <c r="X136" i="1"/>
  <c r="L481" i="1"/>
  <c r="X199" i="1"/>
  <c r="X236" i="1"/>
  <c r="W280" i="1"/>
  <c r="X278" i="1"/>
  <c r="X279" i="1" s="1"/>
  <c r="W341" i="1"/>
  <c r="W340" i="1"/>
  <c r="X339" i="1"/>
  <c r="X340" i="1" s="1"/>
  <c r="W370" i="1"/>
  <c r="W371" i="1"/>
  <c r="X366" i="1"/>
  <c r="W424" i="1"/>
  <c r="X414" i="1"/>
  <c r="X423" i="1" s="1"/>
  <c r="W443" i="1"/>
  <c r="W455" i="1"/>
  <c r="W45" i="1"/>
  <c r="W51" i="1"/>
  <c r="X347" i="1"/>
  <c r="W81" i="1"/>
  <c r="W156" i="1"/>
  <c r="W224" i="1"/>
  <c r="X248" i="1"/>
  <c r="W265" i="1"/>
  <c r="W311" i="1"/>
  <c r="X329" i="1"/>
  <c r="W374" i="1"/>
  <c r="W375" i="1"/>
  <c r="W449" i="1"/>
  <c r="W461" i="1"/>
  <c r="W470" i="1"/>
  <c r="A10" i="1"/>
  <c r="B481" i="1"/>
  <c r="W472" i="1"/>
  <c r="W473" i="1"/>
  <c r="X27" i="1"/>
  <c r="X32" i="1" s="1"/>
  <c r="X35" i="1"/>
  <c r="X36" i="1" s="1"/>
  <c r="X39" i="1"/>
  <c r="X40" i="1" s="1"/>
  <c r="W41" i="1"/>
  <c r="W80" i="1"/>
  <c r="E481" i="1"/>
  <c r="X68" i="1"/>
  <c r="X80" i="1" s="1"/>
  <c r="W118" i="1"/>
  <c r="X130" i="1"/>
  <c r="X132" i="1" s="1"/>
  <c r="W132" i="1"/>
  <c r="X145" i="1"/>
  <c r="W183" i="1"/>
  <c r="W184" i="1"/>
  <c r="X166" i="1"/>
  <c r="X183" i="1" s="1"/>
  <c r="F9" i="1"/>
  <c r="V471" i="1"/>
  <c r="W33" i="1"/>
  <c r="W37" i="1"/>
  <c r="W52" i="1"/>
  <c r="W89" i="1"/>
  <c r="W99" i="1"/>
  <c r="W98" i="1"/>
  <c r="X160" i="1"/>
  <c r="X163" i="1" s="1"/>
  <c r="W164" i="1"/>
  <c r="X214" i="1"/>
  <c r="X370" i="1"/>
  <c r="V475" i="1"/>
  <c r="X88" i="1"/>
  <c r="X114" i="1"/>
  <c r="X117" i="1" s="1"/>
  <c r="W117" i="1"/>
  <c r="W110" i="1"/>
  <c r="X101" i="1"/>
  <c r="X110" i="1" s="1"/>
  <c r="W190" i="1"/>
  <c r="X187" i="1"/>
  <c r="X190" i="1" s="1"/>
  <c r="W191" i="1"/>
  <c r="W88" i="1"/>
  <c r="W145" i="1"/>
  <c r="W271" i="1"/>
  <c r="X268" i="1"/>
  <c r="X270" i="1" s="1"/>
  <c r="W275" i="1"/>
  <c r="W307" i="1"/>
  <c r="W329" i="1"/>
  <c r="W336" i="1"/>
  <c r="W347" i="1"/>
  <c r="W387" i="1"/>
  <c r="W401" i="1"/>
  <c r="W428" i="1"/>
  <c r="W438" i="1"/>
  <c r="X447" i="1"/>
  <c r="X449" i="1" s="1"/>
  <c r="M481" i="1"/>
  <c r="W125" i="1"/>
  <c r="W152" i="1"/>
  <c r="X149" i="1"/>
  <c r="X151" i="1" s="1"/>
  <c r="W157" i="1"/>
  <c r="W225" i="1"/>
  <c r="W243" i="1"/>
  <c r="W248" i="1"/>
  <c r="W255" i="1"/>
  <c r="W254" i="1"/>
  <c r="W270" i="1"/>
  <c r="W287" i="1"/>
  <c r="O481" i="1"/>
  <c r="W301" i="1"/>
  <c r="W306" i="1"/>
  <c r="W312" i="1"/>
  <c r="W325" i="1"/>
  <c r="X336" i="1"/>
  <c r="W364" i="1"/>
  <c r="X350" i="1"/>
  <c r="X363" i="1" s="1"/>
  <c r="W382" i="1"/>
  <c r="X397" i="1"/>
  <c r="W398" i="1"/>
  <c r="S481" i="1"/>
  <c r="W423" i="1"/>
  <c r="X437" i="1"/>
  <c r="W469" i="1"/>
  <c r="N481" i="1"/>
  <c r="W236" i="1"/>
  <c r="W266" i="1"/>
  <c r="W300" i="1"/>
  <c r="W337" i="1"/>
  <c r="W429" i="1"/>
  <c r="H481" i="1"/>
  <c r="Q481" i="1"/>
  <c r="G481" i="1"/>
  <c r="W133" i="1"/>
  <c r="W163" i="1"/>
  <c r="W214" i="1"/>
  <c r="X221" i="1"/>
  <c r="X224" i="1" s="1"/>
  <c r="W237" i="1"/>
  <c r="X239" i="1"/>
  <c r="X242" i="1" s="1"/>
  <c r="W249" i="1"/>
  <c r="W279" i="1"/>
  <c r="X286" i="1"/>
  <c r="X287" i="1" s="1"/>
  <c r="X319" i="1"/>
  <c r="X324" i="1" s="1"/>
  <c r="W324" i="1"/>
  <c r="W330" i="1"/>
  <c r="W348" i="1"/>
  <c r="X377" i="1"/>
  <c r="X381" i="1" s="1"/>
  <c r="W388" i="1"/>
  <c r="W397" i="1"/>
  <c r="W402" i="1"/>
  <c r="X408" i="1"/>
  <c r="X409" i="1" s="1"/>
  <c r="W410" i="1"/>
  <c r="W442" i="1"/>
  <c r="T481" i="1"/>
  <c r="W454" i="1"/>
  <c r="X452" i="1"/>
  <c r="X454" i="1" s="1"/>
  <c r="X464" i="1"/>
  <c r="X469" i="1" s="1"/>
  <c r="I481" i="1"/>
  <c r="R481" i="1"/>
  <c r="W215" i="1"/>
  <c r="W475" i="1" l="1"/>
  <c r="W471" i="1"/>
  <c r="X476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<sst xmlns="http://schemas.openxmlformats.org/spreadsheetml/2006/main" count="2015" uniqueCount="702">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</sst>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45315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Среда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261</v>
      </c>
      <c r="W57" s="314">
        <f>IFERROR(IF(V57="",0,CEILING((V57/$H57),1)*$H57),"")</f>
        <v>261</v>
      </c>
      <c r="X57" s="36">
        <f>IFERROR(IF(W57=0,"",ROUNDUP(W57/H57,0)*0.00937),"")</f>
        <v>0.54345999999999994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58</v>
      </c>
      <c r="W59" s="315">
        <f>IFERROR(W55/H55,"0")+IFERROR(W56/H56,"0")+IFERROR(W57/H57,"0")+IFERROR(W58/H58,"0")</f>
        <v>58</v>
      </c>
      <c r="X59" s="315">
        <f>IFERROR(IF(X55="",0,X55),"0")+IFERROR(IF(X56="",0,X56),"0")+IFERROR(IF(X57="",0,X57),"0")+IFERROR(IF(X58="",0,X58),"0")</f>
        <v>0.54345999999999994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261</v>
      </c>
      <c r="W60" s="315">
        <f>IFERROR(SUM(W55:W58),"0")</f>
        <v>261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hidden="1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hidden="1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0</v>
      </c>
      <c r="W423" s="315">
        <f>IFERROR(W414/H414,"0")+IFERROR(W415/H415,"0")+IFERROR(W416/H416,"0")+IFERROR(W417/H417,"0")+IFERROR(W418/H418,"0")+IFERROR(W419/H419,"0")+IFERROR(W420/H420,"0")+IFERROR(W421/H421,"0")+IFERROR(W422/H422,"0")</f>
        <v>0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6"/>
      <c r="Z423" s="316"/>
    </row>
    <row r="424" spans="1:53" hidden="1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0</v>
      </c>
      <c r="W424" s="315">
        <f>IFERROR(SUM(W414:W422),"0")</f>
        <v>0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70</v>
      </c>
      <c r="W426" s="314">
        <f>IFERROR(IF(V426="",0,CEILING((V426/$H426),1)*$H426),"")</f>
        <v>73.92</v>
      </c>
      <c r="X426" s="36">
        <f>IFERROR(IF(W426=0,"",ROUNDUP(W426/H426,0)*0.01196),"")</f>
        <v>0.16744000000000001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13.257575757575758</v>
      </c>
      <c r="W428" s="315">
        <f>IFERROR(W426/H426,"0")+IFERROR(W427/H427,"0")</f>
        <v>14</v>
      </c>
      <c r="X428" s="315">
        <f>IFERROR(IF(X426="",0,X426),"0")+IFERROR(IF(X427="",0,X427),"0")</f>
        <v>0.16744000000000001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70</v>
      </c>
      <c r="W429" s="315">
        <f>IFERROR(SUM(W426:W427),"0")</f>
        <v>73.92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331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334.92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349.69272727272727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353.88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374.69272727272727</v>
      </c>
      <c r="W474" s="315">
        <f>GrossWeightTotalR+PalletQtyTotalR*25</f>
        <v>378.88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71.257575757575751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72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0.71089999999999998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261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73.92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13,26"/>
        <filter val="261,00"/>
        <filter val="331,00"/>
        <filter val="349,69"/>
        <filter val="374,69"/>
        <filter val="58,00"/>
        <filter val="70,00"/>
        <filter val="71,26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2024-01-22T10:54:22Z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