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68CA7F-B1E7-4F57-858A-DFA0E26A6D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2" l="1"/>
  <c r="V489" i="2"/>
  <c r="V487" i="2"/>
  <c r="V486" i="2"/>
  <c r="W485" i="2"/>
  <c r="X485" i="2" s="1"/>
  <c r="W484" i="2"/>
  <c r="X484" i="2" s="1"/>
  <c r="W483" i="2"/>
  <c r="X483" i="2" s="1"/>
  <c r="W482" i="2"/>
  <c r="X482" i="2" s="1"/>
  <c r="W481" i="2"/>
  <c r="N481" i="2"/>
  <c r="V479" i="2"/>
  <c r="V478" i="2"/>
  <c r="W477" i="2"/>
  <c r="X477" i="2" s="1"/>
  <c r="W476" i="2"/>
  <c r="X476" i="2" s="1"/>
  <c r="W475" i="2"/>
  <c r="X475" i="2" s="1"/>
  <c r="W474" i="2"/>
  <c r="X474" i="2" s="1"/>
  <c r="V472" i="2"/>
  <c r="V471" i="2"/>
  <c r="W470" i="2"/>
  <c r="X470" i="2" s="1"/>
  <c r="W469" i="2"/>
  <c r="V467" i="2"/>
  <c r="V466" i="2"/>
  <c r="W465" i="2"/>
  <c r="X465" i="2" s="1"/>
  <c r="W464" i="2"/>
  <c r="X464" i="2" s="1"/>
  <c r="W463" i="2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W451" i="2"/>
  <c r="X451" i="2" s="1"/>
  <c r="W450" i="2"/>
  <c r="X450" i="2" s="1"/>
  <c r="W449" i="2"/>
  <c r="X449" i="2" s="1"/>
  <c r="W448" i="2"/>
  <c r="X448" i="2" s="1"/>
  <c r="N448" i="2"/>
  <c r="W447" i="2"/>
  <c r="N447" i="2"/>
  <c r="W446" i="2"/>
  <c r="X446" i="2" s="1"/>
  <c r="N446" i="2"/>
  <c r="V444" i="2"/>
  <c r="V443" i="2"/>
  <c r="W442" i="2"/>
  <c r="X442" i="2" s="1"/>
  <c r="N442" i="2"/>
  <c r="W441" i="2"/>
  <c r="W444" i="2" s="1"/>
  <c r="N441" i="2"/>
  <c r="V439" i="2"/>
  <c r="V438" i="2"/>
  <c r="W437" i="2"/>
  <c r="X437" i="2" s="1"/>
  <c r="N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N430" i="2"/>
  <c r="W429" i="2"/>
  <c r="S498" i="2" s="1"/>
  <c r="N429" i="2"/>
  <c r="W425" i="2"/>
  <c r="V425" i="2"/>
  <c r="V424" i="2"/>
  <c r="W423" i="2"/>
  <c r="W424" i="2" s="1"/>
  <c r="V421" i="2"/>
  <c r="V420" i="2"/>
  <c r="W419" i="2"/>
  <c r="W420" i="2" s="1"/>
  <c r="V417" i="2"/>
  <c r="V416" i="2"/>
  <c r="W415" i="2"/>
  <c r="W416" i="2" s="1"/>
  <c r="V413" i="2"/>
  <c r="V412" i="2"/>
  <c r="W411" i="2"/>
  <c r="X411" i="2" s="1"/>
  <c r="N411" i="2"/>
  <c r="W410" i="2"/>
  <c r="X410" i="2" s="1"/>
  <c r="N410" i="2"/>
  <c r="X409" i="2"/>
  <c r="W409" i="2"/>
  <c r="N409" i="2"/>
  <c r="W408" i="2"/>
  <c r="X408" i="2" s="1"/>
  <c r="W407" i="2"/>
  <c r="X407" i="2" s="1"/>
  <c r="N407" i="2"/>
  <c r="X406" i="2"/>
  <c r="W406" i="2"/>
  <c r="N406" i="2"/>
  <c r="W405" i="2"/>
  <c r="X405" i="2" s="1"/>
  <c r="N405" i="2"/>
  <c r="V403" i="2"/>
  <c r="V402" i="2"/>
  <c r="W401" i="2"/>
  <c r="X401" i="2" s="1"/>
  <c r="N401" i="2"/>
  <c r="W400" i="2"/>
  <c r="N400" i="2"/>
  <c r="V397" i="2"/>
  <c r="V396" i="2"/>
  <c r="W395" i="2"/>
  <c r="X395" i="2" s="1"/>
  <c r="W394" i="2"/>
  <c r="X394" i="2" s="1"/>
  <c r="W393" i="2"/>
  <c r="X393" i="2" s="1"/>
  <c r="X392" i="2"/>
  <c r="W392" i="2"/>
  <c r="V390" i="2"/>
  <c r="V389" i="2"/>
  <c r="W388" i="2"/>
  <c r="X388" i="2" s="1"/>
  <c r="X389" i="2" s="1"/>
  <c r="N388" i="2"/>
  <c r="V386" i="2"/>
  <c r="V385" i="2"/>
  <c r="W384" i="2"/>
  <c r="X384" i="2" s="1"/>
  <c r="N384" i="2"/>
  <c r="X383" i="2"/>
  <c r="W383" i="2"/>
  <c r="N383" i="2"/>
  <c r="W382" i="2"/>
  <c r="X382" i="2" s="1"/>
  <c r="N382" i="2"/>
  <c r="W381" i="2"/>
  <c r="N381" i="2"/>
  <c r="V379" i="2"/>
  <c r="V378" i="2"/>
  <c r="W377" i="2"/>
  <c r="X377" i="2" s="1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V363" i="2"/>
  <c r="V362" i="2"/>
  <c r="W361" i="2"/>
  <c r="X361" i="2" s="1"/>
  <c r="N361" i="2"/>
  <c r="W360" i="2"/>
  <c r="N360" i="2"/>
  <c r="V356" i="2"/>
  <c r="V355" i="2"/>
  <c r="W354" i="2"/>
  <c r="W356" i="2" s="1"/>
  <c r="N354" i="2"/>
  <c r="V352" i="2"/>
  <c r="V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V345" i="2"/>
  <c r="V344" i="2"/>
  <c r="W343" i="2"/>
  <c r="X343" i="2" s="1"/>
  <c r="N343" i="2"/>
  <c r="W342" i="2"/>
  <c r="W345" i="2" s="1"/>
  <c r="N342" i="2"/>
  <c r="V340" i="2"/>
  <c r="V339" i="2"/>
  <c r="W338" i="2"/>
  <c r="X338" i="2" s="1"/>
  <c r="N338" i="2"/>
  <c r="W337" i="2"/>
  <c r="W336" i="2"/>
  <c r="X336" i="2" s="1"/>
  <c r="N336" i="2"/>
  <c r="W335" i="2"/>
  <c r="X335" i="2" s="1"/>
  <c r="N335" i="2"/>
  <c r="W334" i="2"/>
  <c r="N334" i="2"/>
  <c r="V331" i="2"/>
  <c r="V330" i="2"/>
  <c r="W329" i="2"/>
  <c r="X329" i="2" s="1"/>
  <c r="X330" i="2" s="1"/>
  <c r="N329" i="2"/>
  <c r="V327" i="2"/>
  <c r="V326" i="2"/>
  <c r="W325" i="2"/>
  <c r="N325" i="2"/>
  <c r="W324" i="2"/>
  <c r="X324" i="2" s="1"/>
  <c r="V322" i="2"/>
  <c r="V321" i="2"/>
  <c r="W320" i="2"/>
  <c r="X320" i="2" s="1"/>
  <c r="N320" i="2"/>
  <c r="W319" i="2"/>
  <c r="X319" i="2" s="1"/>
  <c r="W318" i="2"/>
  <c r="X318" i="2" s="1"/>
  <c r="N318" i="2"/>
  <c r="V316" i="2"/>
  <c r="V315" i="2"/>
  <c r="W314" i="2"/>
  <c r="X314" i="2" s="1"/>
  <c r="N314" i="2"/>
  <c r="W313" i="2"/>
  <c r="X313" i="2" s="1"/>
  <c r="N313" i="2"/>
  <c r="W312" i="2"/>
  <c r="X312" i="2" s="1"/>
  <c r="W311" i="2"/>
  <c r="X311" i="2" s="1"/>
  <c r="N311" i="2"/>
  <c r="W310" i="2"/>
  <c r="N310" i="2"/>
  <c r="W309" i="2"/>
  <c r="X309" i="2" s="1"/>
  <c r="N309" i="2"/>
  <c r="W308" i="2"/>
  <c r="X308" i="2" s="1"/>
  <c r="N308" i="2"/>
  <c r="W307" i="2"/>
  <c r="N307" i="2"/>
  <c r="V303" i="2"/>
  <c r="V302" i="2"/>
  <c r="W301" i="2"/>
  <c r="W303" i="2" s="1"/>
  <c r="N301" i="2"/>
  <c r="V299" i="2"/>
  <c r="V298" i="2"/>
  <c r="W297" i="2"/>
  <c r="W298" i="2" s="1"/>
  <c r="N297" i="2"/>
  <c r="V295" i="2"/>
  <c r="V294" i="2"/>
  <c r="W293" i="2"/>
  <c r="N293" i="2"/>
  <c r="V291" i="2"/>
  <c r="V290" i="2"/>
  <c r="W289" i="2"/>
  <c r="W291" i="2" s="1"/>
  <c r="N289" i="2"/>
  <c r="V286" i="2"/>
  <c r="V285" i="2"/>
  <c r="W284" i="2"/>
  <c r="X284" i="2" s="1"/>
  <c r="N284" i="2"/>
  <c r="W283" i="2"/>
  <c r="X283" i="2" s="1"/>
  <c r="X285" i="2" s="1"/>
  <c r="N283" i="2"/>
  <c r="V281" i="2"/>
  <c r="V280" i="2"/>
  <c r="W279" i="2"/>
  <c r="X279" i="2" s="1"/>
  <c r="N279" i="2"/>
  <c r="W278" i="2"/>
  <c r="X278" i="2" s="1"/>
  <c r="N278" i="2"/>
  <c r="W277" i="2"/>
  <c r="X277" i="2" s="1"/>
  <c r="N277" i="2"/>
  <c r="W276" i="2"/>
  <c r="X276" i="2" s="1"/>
  <c r="W275" i="2"/>
  <c r="X275" i="2" s="1"/>
  <c r="N275" i="2"/>
  <c r="W274" i="2"/>
  <c r="X274" i="2" s="1"/>
  <c r="N274" i="2"/>
  <c r="W273" i="2"/>
  <c r="X273" i="2" s="1"/>
  <c r="N273" i="2"/>
  <c r="W272" i="2"/>
  <c r="N272" i="2"/>
  <c r="V269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W260" i="2"/>
  <c r="X260" i="2" s="1"/>
  <c r="W259" i="2"/>
  <c r="V257" i="2"/>
  <c r="V256" i="2"/>
  <c r="W255" i="2"/>
  <c r="X255" i="2" s="1"/>
  <c r="N255" i="2"/>
  <c r="W254" i="2"/>
  <c r="X254" i="2" s="1"/>
  <c r="N254" i="2"/>
  <c r="W253" i="2"/>
  <c r="W256" i="2" s="1"/>
  <c r="N253" i="2"/>
  <c r="V251" i="2"/>
  <c r="V250" i="2"/>
  <c r="W249" i="2"/>
  <c r="X249" i="2" s="1"/>
  <c r="N249" i="2"/>
  <c r="W248" i="2"/>
  <c r="X248" i="2" s="1"/>
  <c r="N248" i="2"/>
  <c r="W247" i="2"/>
  <c r="N247" i="2"/>
  <c r="W246" i="2"/>
  <c r="X246" i="2" s="1"/>
  <c r="N246" i="2"/>
  <c r="W245" i="2"/>
  <c r="X245" i="2" s="1"/>
  <c r="N245" i="2"/>
  <c r="W244" i="2"/>
  <c r="X244" i="2" s="1"/>
  <c r="W243" i="2"/>
  <c r="X243" i="2" s="1"/>
  <c r="W242" i="2"/>
  <c r="X242" i="2" s="1"/>
  <c r="N242" i="2"/>
  <c r="W241" i="2"/>
  <c r="X241" i="2" s="1"/>
  <c r="N241" i="2"/>
  <c r="W240" i="2"/>
  <c r="N240" i="2"/>
  <c r="V238" i="2"/>
  <c r="V237" i="2"/>
  <c r="W236" i="2"/>
  <c r="X236" i="2" s="1"/>
  <c r="N236" i="2"/>
  <c r="W235" i="2"/>
  <c r="X235" i="2" s="1"/>
  <c r="N235" i="2"/>
  <c r="W234" i="2"/>
  <c r="N234" i="2"/>
  <c r="V232" i="2"/>
  <c r="V231" i="2"/>
  <c r="W230" i="2"/>
  <c r="X230" i="2" s="1"/>
  <c r="X231" i="2" s="1"/>
  <c r="N230" i="2"/>
  <c r="V228" i="2"/>
  <c r="V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V209" i="2"/>
  <c r="V208" i="2"/>
  <c r="W207" i="2"/>
  <c r="N207" i="2"/>
  <c r="V204" i="2"/>
  <c r="V203" i="2"/>
  <c r="X202" i="2"/>
  <c r="W202" i="2"/>
  <c r="N202" i="2"/>
  <c r="W201" i="2"/>
  <c r="X201" i="2" s="1"/>
  <c r="N201" i="2"/>
  <c r="W200" i="2"/>
  <c r="X200" i="2" s="1"/>
  <c r="X199" i="2"/>
  <c r="X203" i="2" s="1"/>
  <c r="W199" i="2"/>
  <c r="W204" i="2" s="1"/>
  <c r="V197" i="2"/>
  <c r="V196" i="2"/>
  <c r="W195" i="2"/>
  <c r="X195" i="2" s="1"/>
  <c r="N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W185" i="2"/>
  <c r="X185" i="2" s="1"/>
  <c r="W184" i="2"/>
  <c r="X184" i="2" s="1"/>
  <c r="N184" i="2"/>
  <c r="W183" i="2"/>
  <c r="X183" i="2" s="1"/>
  <c r="N183" i="2"/>
  <c r="W182" i="2"/>
  <c r="X182" i="2" s="1"/>
  <c r="W181" i="2"/>
  <c r="X181" i="2" s="1"/>
  <c r="N181" i="2"/>
  <c r="W180" i="2"/>
  <c r="X180" i="2" s="1"/>
  <c r="W179" i="2"/>
  <c r="N179" i="2"/>
  <c r="V177" i="2"/>
  <c r="V176" i="2"/>
  <c r="W175" i="2"/>
  <c r="X175" i="2" s="1"/>
  <c r="N175" i="2"/>
  <c r="W174" i="2"/>
  <c r="X174" i="2" s="1"/>
  <c r="N174" i="2"/>
  <c r="W173" i="2"/>
  <c r="N173" i="2"/>
  <c r="W172" i="2"/>
  <c r="N172" i="2"/>
  <c r="V170" i="2"/>
  <c r="V169" i="2"/>
  <c r="W168" i="2"/>
  <c r="X168" i="2" s="1"/>
  <c r="N168" i="2"/>
  <c r="W167" i="2"/>
  <c r="X167" i="2" s="1"/>
  <c r="V165" i="2"/>
  <c r="V164" i="2"/>
  <c r="W163" i="2"/>
  <c r="X163" i="2" s="1"/>
  <c r="N163" i="2"/>
  <c r="W162" i="2"/>
  <c r="W165" i="2" s="1"/>
  <c r="N162" i="2"/>
  <c r="V159" i="2"/>
  <c r="V158" i="2"/>
  <c r="W157" i="2"/>
  <c r="X157" i="2" s="1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498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W133" i="2"/>
  <c r="N133" i="2"/>
  <c r="V130" i="2"/>
  <c r="V129" i="2"/>
  <c r="W128" i="2"/>
  <c r="X128" i="2" s="1"/>
  <c r="W127" i="2"/>
  <c r="X127" i="2" s="1"/>
  <c r="N127" i="2"/>
  <c r="W126" i="2"/>
  <c r="X126" i="2" s="1"/>
  <c r="W125" i="2"/>
  <c r="X125" i="2" s="1"/>
  <c r="W124" i="2"/>
  <c r="X124" i="2" s="1"/>
  <c r="W123" i="2"/>
  <c r="X123" i="2" s="1"/>
  <c r="N123" i="2"/>
  <c r="W122" i="2"/>
  <c r="X122" i="2" s="1"/>
  <c r="N122" i="2"/>
  <c r="V120" i="2"/>
  <c r="V119" i="2"/>
  <c r="W118" i="2"/>
  <c r="X118" i="2" s="1"/>
  <c r="W117" i="2"/>
  <c r="X117" i="2" s="1"/>
  <c r="N117" i="2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W108" i="2"/>
  <c r="V106" i="2"/>
  <c r="V105" i="2"/>
  <c r="W104" i="2"/>
  <c r="X104" i="2" s="1"/>
  <c r="W103" i="2"/>
  <c r="X103" i="2" s="1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C498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2" i="2" s="1"/>
  <c r="N26" i="2"/>
  <c r="V24" i="2"/>
  <c r="V23" i="2"/>
  <c r="W22" i="2"/>
  <c r="W24" i="2" s="1"/>
  <c r="N22" i="2"/>
  <c r="H10" i="2"/>
  <c r="A9" i="2"/>
  <c r="J9" i="2" s="1"/>
  <c r="D7" i="2"/>
  <c r="O6" i="2"/>
  <c r="N2" i="2"/>
  <c r="X22" i="2" l="1"/>
  <c r="X23" i="2" s="1"/>
  <c r="W23" i="2"/>
  <c r="W145" i="2"/>
  <c r="X301" i="2"/>
  <c r="X302" i="2" s="1"/>
  <c r="W302" i="2"/>
  <c r="W453" i="2"/>
  <c r="T498" i="2"/>
  <c r="W487" i="2"/>
  <c r="X289" i="2"/>
  <c r="X290" i="2" s="1"/>
  <c r="W290" i="2"/>
  <c r="V491" i="2"/>
  <c r="X35" i="2"/>
  <c r="X36" i="2" s="1"/>
  <c r="W36" i="2"/>
  <c r="D498" i="2"/>
  <c r="W251" i="2"/>
  <c r="W281" i="2"/>
  <c r="X297" i="2"/>
  <c r="X298" i="2" s="1"/>
  <c r="W327" i="2"/>
  <c r="W340" i="2"/>
  <c r="Q498" i="2"/>
  <c r="W386" i="2"/>
  <c r="W471" i="2"/>
  <c r="X478" i="2"/>
  <c r="W489" i="2"/>
  <c r="V492" i="2"/>
  <c r="V488" i="2"/>
  <c r="X49" i="2"/>
  <c r="X51" i="2" s="1"/>
  <c r="W51" i="2"/>
  <c r="E498" i="2"/>
  <c r="W93" i="2"/>
  <c r="W94" i="2"/>
  <c r="X88" i="2"/>
  <c r="X93" i="2" s="1"/>
  <c r="W159" i="2"/>
  <c r="W176" i="2"/>
  <c r="X172" i="2"/>
  <c r="J498" i="2"/>
  <c r="W209" i="2"/>
  <c r="W208" i="2"/>
  <c r="X207" i="2"/>
  <c r="X208" i="2" s="1"/>
  <c r="X234" i="2"/>
  <c r="X237" i="2" s="1"/>
  <c r="W237" i="2"/>
  <c r="W250" i="2"/>
  <c r="X240" i="2"/>
  <c r="X259" i="2"/>
  <c r="X262" i="2" s="1"/>
  <c r="W263" i="2"/>
  <c r="W295" i="2"/>
  <c r="X293" i="2"/>
  <c r="X294" i="2" s="1"/>
  <c r="O498" i="2"/>
  <c r="X307" i="2"/>
  <c r="W44" i="2"/>
  <c r="W45" i="2"/>
  <c r="F498" i="2"/>
  <c r="X133" i="2"/>
  <c r="W137" i="2"/>
  <c r="X268" i="2"/>
  <c r="W316" i="2"/>
  <c r="X321" i="2"/>
  <c r="W330" i="2"/>
  <c r="W331" i="2"/>
  <c r="W339" i="2"/>
  <c r="X396" i="2"/>
  <c r="W421" i="2"/>
  <c r="W106" i="2"/>
  <c r="W120" i="2"/>
  <c r="W130" i="2"/>
  <c r="W158" i="2"/>
  <c r="X169" i="2"/>
  <c r="W177" i="2"/>
  <c r="W197" i="2"/>
  <c r="W228" i="2"/>
  <c r="W231" i="2"/>
  <c r="W262" i="2"/>
  <c r="W269" i="2"/>
  <c r="N498" i="2"/>
  <c r="W299" i="2"/>
  <c r="W322" i="2"/>
  <c r="X334" i="2"/>
  <c r="X342" i="2"/>
  <c r="X344" i="2" s="1"/>
  <c r="X351" i="2"/>
  <c r="W355" i="2"/>
  <c r="X360" i="2"/>
  <c r="X362" i="2" s="1"/>
  <c r="X378" i="2"/>
  <c r="W378" i="2"/>
  <c r="X381" i="2"/>
  <c r="W397" i="2"/>
  <c r="R498" i="2"/>
  <c r="W417" i="2"/>
  <c r="X419" i="2"/>
  <c r="X420" i="2" s="1"/>
  <c r="X429" i="2"/>
  <c r="W439" i="2"/>
  <c r="W452" i="2"/>
  <c r="W478" i="2"/>
  <c r="F9" i="2"/>
  <c r="A10" i="2"/>
  <c r="F10" i="2"/>
  <c r="X385" i="2"/>
  <c r="X458" i="2"/>
  <c r="X129" i="2"/>
  <c r="X137" i="2"/>
  <c r="X412" i="2"/>
  <c r="X158" i="2"/>
  <c r="X227" i="2"/>
  <c r="X105" i="2"/>
  <c r="X39" i="2"/>
  <c r="X40" i="2" s="1"/>
  <c r="W52" i="2"/>
  <c r="W59" i="2"/>
  <c r="W138" i="2"/>
  <c r="X162" i="2"/>
  <c r="X164" i="2" s="1"/>
  <c r="X173" i="2"/>
  <c r="X176" i="2" s="1"/>
  <c r="W196" i="2"/>
  <c r="W232" i="2"/>
  <c r="X247" i="2"/>
  <c r="X250" i="2" s="1"/>
  <c r="W268" i="2"/>
  <c r="X325" i="2"/>
  <c r="X326" i="2" s="1"/>
  <c r="X337" i="2"/>
  <c r="X339" i="2" s="1"/>
  <c r="W352" i="2"/>
  <c r="W389" i="2"/>
  <c r="W402" i="2"/>
  <c r="X441" i="2"/>
  <c r="X443" i="2" s="1"/>
  <c r="W490" i="2"/>
  <c r="W491" i="2" s="1"/>
  <c r="H498" i="2"/>
  <c r="W33" i="2"/>
  <c r="W227" i="2"/>
  <c r="W257" i="2"/>
  <c r="W396" i="2"/>
  <c r="W412" i="2"/>
  <c r="W466" i="2"/>
  <c r="W472" i="2"/>
  <c r="I498" i="2"/>
  <c r="H9" i="2"/>
  <c r="W105" i="2"/>
  <c r="W146" i="2"/>
  <c r="W238" i="2"/>
  <c r="X253" i="2"/>
  <c r="X256" i="2" s="1"/>
  <c r="X310" i="2"/>
  <c r="X315" i="2" s="1"/>
  <c r="W326" i="2"/>
  <c r="W379" i="2"/>
  <c r="X447" i="2"/>
  <c r="X452" i="2" s="1"/>
  <c r="W458" i="2"/>
  <c r="W479" i="2"/>
  <c r="W40" i="2"/>
  <c r="X179" i="2"/>
  <c r="X196" i="2" s="1"/>
  <c r="X55" i="2"/>
  <c r="X59" i="2" s="1"/>
  <c r="W60" i="2"/>
  <c r="W85" i="2"/>
  <c r="X142" i="2"/>
  <c r="X145" i="2" s="1"/>
  <c r="W169" i="2"/>
  <c r="W203" i="2"/>
  <c r="W285" i="2"/>
  <c r="W315" i="2"/>
  <c r="X354" i="2"/>
  <c r="X355" i="2" s="1"/>
  <c r="W390" i="2"/>
  <c r="W403" i="2"/>
  <c r="W486" i="2"/>
  <c r="L498" i="2"/>
  <c r="W280" i="2"/>
  <c r="W321" i="2"/>
  <c r="W344" i="2"/>
  <c r="W362" i="2"/>
  <c r="W385" i="2"/>
  <c r="W413" i="2"/>
  <c r="W467" i="2"/>
  <c r="M498" i="2"/>
  <c r="W164" i="2"/>
  <c r="W443" i="2"/>
  <c r="W459" i="2"/>
  <c r="X481" i="2"/>
  <c r="X486" i="2" s="1"/>
  <c r="W129" i="2"/>
  <c r="X272" i="2"/>
  <c r="X280" i="2" s="1"/>
  <c r="W286" i="2"/>
  <c r="X415" i="2"/>
  <c r="X416" i="2" s="1"/>
  <c r="W438" i="2"/>
  <c r="X469" i="2"/>
  <c r="X471" i="2" s="1"/>
  <c r="B498" i="2"/>
  <c r="X108" i="2"/>
  <c r="X119" i="2" s="1"/>
  <c r="X400" i="2"/>
  <c r="X402" i="2" s="1"/>
  <c r="X430" i="2"/>
  <c r="X438" i="2" s="1"/>
  <c r="X463" i="2"/>
  <c r="X466" i="2" s="1"/>
  <c r="P498" i="2"/>
  <c r="X26" i="2"/>
  <c r="X32" i="2" s="1"/>
  <c r="X63" i="2"/>
  <c r="X85" i="2" s="1"/>
  <c r="W86" i="2"/>
  <c r="W170" i="2"/>
  <c r="W119" i="2"/>
  <c r="W294" i="2"/>
  <c r="W363" i="2"/>
  <c r="X423" i="2"/>
  <c r="X424" i="2" s="1"/>
  <c r="W351" i="2"/>
  <c r="W488" i="2" l="1"/>
  <c r="W492" i="2"/>
  <c r="X493" i="2"/>
</calcChain>
</file>

<file path=xl/sharedStrings.xml><?xml version="1.0" encoding="utf-8"?>
<sst xmlns="http://schemas.openxmlformats.org/spreadsheetml/2006/main" count="3255" uniqueCount="742">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</sst>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topLeftCell="A2" zoomScaleNormal="100" zoomScaleSheetLayoutView="100" workbookViewId="0">
      <selection activeCell="Z240" sqref="Z2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68" t="s">
        <v>29</v>
      </c>
      <c r="E1" s="668"/>
      <c r="F1" s="668"/>
      <c r="G1" s="14" t="s">
        <v>66</v>
      </c>
      <c r="H1" s="668" t="s">
        <v>49</v>
      </c>
      <c r="I1" s="668"/>
      <c r="J1" s="668"/>
      <c r="K1" s="668"/>
      <c r="L1" s="668"/>
      <c r="M1" s="668"/>
      <c r="N1" s="668"/>
      <c r="O1" s="668"/>
      <c r="P1" s="669" t="s">
        <v>67</v>
      </c>
      <c r="Q1" s="670"/>
      <c r="R1" s="6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1"/>
      <c r="P2" s="671"/>
      <c r="Q2" s="671"/>
      <c r="R2" s="671"/>
      <c r="S2" s="671"/>
      <c r="T2" s="671"/>
      <c r="U2" s="6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1"/>
      <c r="O3" s="671"/>
      <c r="P3" s="671"/>
      <c r="Q3" s="671"/>
      <c r="R3" s="671"/>
      <c r="S3" s="671"/>
      <c r="T3" s="671"/>
      <c r="U3" s="6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50" t="s">
        <v>8</v>
      </c>
      <c r="B5" s="650"/>
      <c r="C5" s="650"/>
      <c r="D5" s="672"/>
      <c r="E5" s="672"/>
      <c r="F5" s="673" t="s">
        <v>14</v>
      </c>
      <c r="G5" s="673"/>
      <c r="H5" s="672" t="s">
        <v>741</v>
      </c>
      <c r="I5" s="672"/>
      <c r="J5" s="672"/>
      <c r="K5" s="672"/>
      <c r="L5" s="672"/>
      <c r="N5" s="27" t="s">
        <v>4</v>
      </c>
      <c r="O5" s="667">
        <v>45316</v>
      </c>
      <c r="P5" s="667"/>
      <c r="R5" s="674" t="s">
        <v>3</v>
      </c>
      <c r="S5" s="675"/>
      <c r="T5" s="676" t="s">
        <v>705</v>
      </c>
      <c r="U5" s="677"/>
      <c r="Z5" s="60"/>
      <c r="AA5" s="60"/>
      <c r="AB5" s="60"/>
    </row>
    <row r="6" spans="1:29" s="17" customFormat="1" ht="24" customHeight="1" x14ac:dyDescent="0.2">
      <c r="A6" s="650" t="s">
        <v>1</v>
      </c>
      <c r="B6" s="650"/>
      <c r="C6" s="650"/>
      <c r="D6" s="651" t="s">
        <v>715</v>
      </c>
      <c r="E6" s="651"/>
      <c r="F6" s="651"/>
      <c r="G6" s="651"/>
      <c r="H6" s="651"/>
      <c r="I6" s="651"/>
      <c r="J6" s="651"/>
      <c r="K6" s="651"/>
      <c r="L6" s="651"/>
      <c r="N6" s="27" t="s">
        <v>30</v>
      </c>
      <c r="O6" s="652" t="str">
        <f>IF(O5=0," ",CHOOSE(WEEKDAY(O5,2),"Понедельник","Вторник","Среда","Четверг","Пятница","Суббота","Воскресенье"))</f>
        <v>Четверг</v>
      </c>
      <c r="P6" s="652"/>
      <c r="R6" s="653" t="s">
        <v>5</v>
      </c>
      <c r="S6" s="654"/>
      <c r="T6" s="655" t="s">
        <v>69</v>
      </c>
      <c r="U6" s="65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61" t="str">
        <f>IFERROR(VLOOKUP(DeliveryAddress,Table,3,0),1)</f>
        <v>4</v>
      </c>
      <c r="E7" s="662"/>
      <c r="F7" s="662"/>
      <c r="G7" s="662"/>
      <c r="H7" s="662"/>
      <c r="I7" s="662"/>
      <c r="J7" s="662"/>
      <c r="K7" s="662"/>
      <c r="L7" s="663"/>
      <c r="N7" s="29"/>
      <c r="O7" s="49"/>
      <c r="P7" s="49"/>
      <c r="R7" s="653"/>
      <c r="S7" s="654"/>
      <c r="T7" s="657"/>
      <c r="U7" s="658"/>
      <c r="Z7" s="60"/>
      <c r="AA7" s="60"/>
      <c r="AB7" s="60"/>
    </row>
    <row r="8" spans="1:29" s="17" customFormat="1" ht="25.5" customHeight="1" x14ac:dyDescent="0.2">
      <c r="A8" s="664" t="s">
        <v>60</v>
      </c>
      <c r="B8" s="664"/>
      <c r="C8" s="664"/>
      <c r="D8" s="665"/>
      <c r="E8" s="665"/>
      <c r="F8" s="665"/>
      <c r="G8" s="665"/>
      <c r="H8" s="665"/>
      <c r="I8" s="665"/>
      <c r="J8" s="665"/>
      <c r="K8" s="665"/>
      <c r="L8" s="665"/>
      <c r="N8" s="27" t="s">
        <v>11</v>
      </c>
      <c r="O8" s="645">
        <v>0.45833333333333331</v>
      </c>
      <c r="P8" s="645"/>
      <c r="R8" s="653"/>
      <c r="S8" s="654"/>
      <c r="T8" s="657"/>
      <c r="U8" s="658"/>
      <c r="Z8" s="60"/>
      <c r="AA8" s="60"/>
      <c r="AB8" s="60"/>
    </row>
    <row r="9" spans="1:29" s="17" customFormat="1" ht="39.950000000000003" customHeight="1" x14ac:dyDescent="0.2">
      <c r="A9" s="6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1"/>
      <c r="C9" s="641"/>
      <c r="D9" s="642" t="s">
        <v>48</v>
      </c>
      <c r="E9" s="643"/>
      <c r="F9" s="6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1"/>
      <c r="H9" s="666" t="str">
        <f>IF(AND($A$9="Тип доверенности/получателя при получении в адресе перегруза:",$D$9="Разовая доверенность"),"Введите ФИО","")</f>
        <v/>
      </c>
      <c r="I9" s="666"/>
      <c r="J9" s="6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6"/>
      <c r="L9" s="666"/>
      <c r="N9" s="31" t="s">
        <v>15</v>
      </c>
      <c r="O9" s="667"/>
      <c r="P9" s="667"/>
      <c r="R9" s="653"/>
      <c r="S9" s="654"/>
      <c r="T9" s="659"/>
      <c r="U9" s="66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1"/>
      <c r="C10" s="641"/>
      <c r="D10" s="642"/>
      <c r="E10" s="643"/>
      <c r="F10" s="6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1"/>
      <c r="H10" s="644" t="str">
        <f>IFERROR(VLOOKUP($D$10,Proxy,2,FALSE),"")</f>
        <v/>
      </c>
      <c r="I10" s="644"/>
      <c r="J10" s="644"/>
      <c r="K10" s="644"/>
      <c r="L10" s="644"/>
      <c r="N10" s="31" t="s">
        <v>35</v>
      </c>
      <c r="O10" s="645"/>
      <c r="P10" s="645"/>
      <c r="S10" s="29" t="s">
        <v>12</v>
      </c>
      <c r="T10" s="646" t="s">
        <v>70</v>
      </c>
      <c r="U10" s="6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45"/>
      <c r="P11" s="645"/>
      <c r="S11" s="29" t="s">
        <v>31</v>
      </c>
      <c r="T11" s="633" t="s">
        <v>57</v>
      </c>
      <c r="U11" s="63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32" t="s">
        <v>71</v>
      </c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N12" s="27" t="s">
        <v>33</v>
      </c>
      <c r="O12" s="648"/>
      <c r="P12" s="648"/>
      <c r="Q12" s="28"/>
      <c r="R12"/>
      <c r="S12" s="29" t="s">
        <v>48</v>
      </c>
      <c r="T12" s="649"/>
      <c r="U12" s="649"/>
      <c r="V12"/>
      <c r="Z12" s="60"/>
      <c r="AA12" s="60"/>
      <c r="AB12" s="60"/>
    </row>
    <row r="13" spans="1:29" s="17" customFormat="1" ht="23.25" customHeight="1" x14ac:dyDescent="0.2">
      <c r="A13" s="632" t="s">
        <v>72</v>
      </c>
      <c r="B13" s="632"/>
      <c r="C13" s="632"/>
      <c r="D13" s="632"/>
      <c r="E13" s="632"/>
      <c r="F13" s="632"/>
      <c r="G13" s="632"/>
      <c r="H13" s="632"/>
      <c r="I13" s="632"/>
      <c r="J13" s="632"/>
      <c r="K13" s="632"/>
      <c r="L13" s="632"/>
      <c r="M13" s="31"/>
      <c r="N13" s="31" t="s">
        <v>34</v>
      </c>
      <c r="O13" s="633"/>
      <c r="P13" s="63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32" t="s">
        <v>73</v>
      </c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34" t="s">
        <v>74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/>
      <c r="N15" s="635" t="s">
        <v>63</v>
      </c>
      <c r="O15" s="635"/>
      <c r="P15" s="635"/>
      <c r="Q15" s="635"/>
      <c r="R15" s="63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36"/>
      <c r="O16" s="636"/>
      <c r="P16" s="636"/>
      <c r="Q16" s="636"/>
      <c r="R16" s="63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20" t="s">
        <v>61</v>
      </c>
      <c r="B17" s="620" t="s">
        <v>51</v>
      </c>
      <c r="C17" s="638" t="s">
        <v>50</v>
      </c>
      <c r="D17" s="620" t="s">
        <v>52</v>
      </c>
      <c r="E17" s="620"/>
      <c r="F17" s="620" t="s">
        <v>24</v>
      </c>
      <c r="G17" s="620" t="s">
        <v>27</v>
      </c>
      <c r="H17" s="620" t="s">
        <v>25</v>
      </c>
      <c r="I17" s="620" t="s">
        <v>26</v>
      </c>
      <c r="J17" s="639" t="s">
        <v>16</v>
      </c>
      <c r="K17" s="639" t="s">
        <v>65</v>
      </c>
      <c r="L17" s="639" t="s">
        <v>2</v>
      </c>
      <c r="M17" s="620" t="s">
        <v>28</v>
      </c>
      <c r="N17" s="620" t="s">
        <v>17</v>
      </c>
      <c r="O17" s="620"/>
      <c r="P17" s="620"/>
      <c r="Q17" s="620"/>
      <c r="R17" s="620"/>
      <c r="S17" s="637" t="s">
        <v>58</v>
      </c>
      <c r="T17" s="620"/>
      <c r="U17" s="620" t="s">
        <v>6</v>
      </c>
      <c r="V17" s="620" t="s">
        <v>44</v>
      </c>
      <c r="W17" s="621" t="s">
        <v>56</v>
      </c>
      <c r="X17" s="620" t="s">
        <v>18</v>
      </c>
      <c r="Y17" s="623" t="s">
        <v>62</v>
      </c>
      <c r="Z17" s="623" t="s">
        <v>19</v>
      </c>
      <c r="AA17" s="624" t="s">
        <v>59</v>
      </c>
      <c r="AB17" s="625"/>
      <c r="AC17" s="626"/>
      <c r="AD17" s="630"/>
      <c r="BA17" s="631" t="s">
        <v>64</v>
      </c>
    </row>
    <row r="18" spans="1:53" ht="14.25" customHeight="1" x14ac:dyDescent="0.2">
      <c r="A18" s="620"/>
      <c r="B18" s="620"/>
      <c r="C18" s="638"/>
      <c r="D18" s="620"/>
      <c r="E18" s="620"/>
      <c r="F18" s="620" t="s">
        <v>20</v>
      </c>
      <c r="G18" s="620" t="s">
        <v>21</v>
      </c>
      <c r="H18" s="620" t="s">
        <v>22</v>
      </c>
      <c r="I18" s="620" t="s">
        <v>22</v>
      </c>
      <c r="J18" s="640"/>
      <c r="K18" s="640"/>
      <c r="L18" s="640"/>
      <c r="M18" s="620"/>
      <c r="N18" s="620"/>
      <c r="O18" s="620"/>
      <c r="P18" s="620"/>
      <c r="Q18" s="620"/>
      <c r="R18" s="620"/>
      <c r="S18" s="36" t="s">
        <v>47</v>
      </c>
      <c r="T18" s="36" t="s">
        <v>46</v>
      </c>
      <c r="U18" s="620"/>
      <c r="V18" s="620"/>
      <c r="W18" s="622"/>
      <c r="X18" s="620"/>
      <c r="Y18" s="623"/>
      <c r="Z18" s="623"/>
      <c r="AA18" s="627"/>
      <c r="AB18" s="628"/>
      <c r="AC18" s="629"/>
      <c r="AD18" s="630"/>
      <c r="BA18" s="631"/>
    </row>
    <row r="19" spans="1:53" ht="27.75" hidden="1" customHeight="1" x14ac:dyDescent="0.2">
      <c r="A19" s="365" t="s">
        <v>75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55"/>
      <c r="Z19" s="55"/>
    </row>
    <row r="20" spans="1:53" ht="16.5" hidden="1" customHeight="1" x14ac:dyDescent="0.25">
      <c r="A20" s="366" t="s">
        <v>75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66"/>
      <c r="Z20" s="66"/>
    </row>
    <row r="21" spans="1:53" ht="14.25" hidden="1" customHeight="1" x14ac:dyDescent="0.25">
      <c r="A21" s="355" t="s">
        <v>76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1">
        <v>4607091389258</v>
      </c>
      <c r="E22" s="34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6" t="s">
        <v>43</v>
      </c>
      <c r="O23" s="347"/>
      <c r="P23" s="347"/>
      <c r="Q23" s="347"/>
      <c r="R23" s="347"/>
      <c r="S23" s="347"/>
      <c r="T23" s="34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6" t="s">
        <v>43</v>
      </c>
      <c r="O24" s="347"/>
      <c r="P24" s="347"/>
      <c r="Q24" s="347"/>
      <c r="R24" s="347"/>
      <c r="S24" s="347"/>
      <c r="T24" s="34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55" t="s">
        <v>81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1">
        <v>4607091383881</v>
      </c>
      <c r="E26" s="34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1">
        <v>4607091388237</v>
      </c>
      <c r="E27" s="34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3"/>
      <c r="P27" s="343"/>
      <c r="Q27" s="343"/>
      <c r="R27" s="34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1">
        <v>4607091383935</v>
      </c>
      <c r="E28" s="34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1">
        <v>4680115881853</v>
      </c>
      <c r="E29" s="34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1">
        <v>4607091383911</v>
      </c>
      <c r="E30" s="34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3"/>
      <c r="P30" s="343"/>
      <c r="Q30" s="343"/>
      <c r="R30" s="34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1">
        <v>4607091388244</v>
      </c>
      <c r="E31" s="34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3"/>
      <c r="P31" s="343"/>
      <c r="Q31" s="343"/>
      <c r="R31" s="34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50"/>
      <c r="N32" s="346" t="s">
        <v>43</v>
      </c>
      <c r="O32" s="347"/>
      <c r="P32" s="347"/>
      <c r="Q32" s="347"/>
      <c r="R32" s="347"/>
      <c r="S32" s="347"/>
      <c r="T32" s="34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50"/>
      <c r="N33" s="346" t="s">
        <v>43</v>
      </c>
      <c r="O33" s="347"/>
      <c r="P33" s="347"/>
      <c r="Q33" s="347"/>
      <c r="R33" s="347"/>
      <c r="S33" s="347"/>
      <c r="T33" s="34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55" t="s">
        <v>94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1">
        <v>4607091388503</v>
      </c>
      <c r="E35" s="34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3"/>
      <c r="P35" s="343"/>
      <c r="Q35" s="343"/>
      <c r="R35" s="34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50"/>
      <c r="N36" s="346" t="s">
        <v>43</v>
      </c>
      <c r="O36" s="347"/>
      <c r="P36" s="347"/>
      <c r="Q36" s="347"/>
      <c r="R36" s="347"/>
      <c r="S36" s="347"/>
      <c r="T36" s="34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50"/>
      <c r="N37" s="346" t="s">
        <v>43</v>
      </c>
      <c r="O37" s="347"/>
      <c r="P37" s="347"/>
      <c r="Q37" s="347"/>
      <c r="R37" s="347"/>
      <c r="S37" s="347"/>
      <c r="T37" s="34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55" t="s">
        <v>99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1">
        <v>4607091388282</v>
      </c>
      <c r="E39" s="34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3"/>
      <c r="P39" s="343"/>
      <c r="Q39" s="343"/>
      <c r="R39" s="34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50"/>
      <c r="N40" s="346" t="s">
        <v>43</v>
      </c>
      <c r="O40" s="347"/>
      <c r="P40" s="347"/>
      <c r="Q40" s="347"/>
      <c r="R40" s="347"/>
      <c r="S40" s="347"/>
      <c r="T40" s="34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50"/>
      <c r="N41" s="346" t="s">
        <v>43</v>
      </c>
      <c r="O41" s="347"/>
      <c r="P41" s="347"/>
      <c r="Q41" s="347"/>
      <c r="R41" s="347"/>
      <c r="S41" s="347"/>
      <c r="T41" s="34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55" t="s">
        <v>103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1">
        <v>4607091389111</v>
      </c>
      <c r="E43" s="34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3"/>
      <c r="P43" s="343"/>
      <c r="Q43" s="343"/>
      <c r="R43" s="34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50"/>
      <c r="N44" s="346" t="s">
        <v>43</v>
      </c>
      <c r="O44" s="347"/>
      <c r="P44" s="347"/>
      <c r="Q44" s="347"/>
      <c r="R44" s="347"/>
      <c r="S44" s="347"/>
      <c r="T44" s="34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50"/>
      <c r="N45" s="346" t="s">
        <v>43</v>
      </c>
      <c r="O45" s="347"/>
      <c r="P45" s="347"/>
      <c r="Q45" s="347"/>
      <c r="R45" s="347"/>
      <c r="S45" s="347"/>
      <c r="T45" s="34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65" t="s">
        <v>106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55"/>
      <c r="Z46" s="55"/>
    </row>
    <row r="47" spans="1:53" ht="16.5" hidden="1" customHeight="1" x14ac:dyDescent="0.25">
      <c r="A47" s="366" t="s">
        <v>107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66"/>
      <c r="Z47" s="66"/>
    </row>
    <row r="48" spans="1:53" ht="14.25" hidden="1" customHeight="1" x14ac:dyDescent="0.25">
      <c r="A48" s="355" t="s">
        <v>108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41">
        <v>4680115881440</v>
      </c>
      <c r="E49" s="34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3"/>
      <c r="P49" s="343"/>
      <c r="Q49" s="343"/>
      <c r="R49" s="34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41">
        <v>4680115881433</v>
      </c>
      <c r="E50" s="34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3"/>
      <c r="P50" s="343"/>
      <c r="Q50" s="343"/>
      <c r="R50" s="34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50"/>
      <c r="N51" s="346" t="s">
        <v>43</v>
      </c>
      <c r="O51" s="347"/>
      <c r="P51" s="347"/>
      <c r="Q51" s="347"/>
      <c r="R51" s="347"/>
      <c r="S51" s="347"/>
      <c r="T51" s="34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50"/>
      <c r="N52" s="346" t="s">
        <v>43</v>
      </c>
      <c r="O52" s="347"/>
      <c r="P52" s="347"/>
      <c r="Q52" s="347"/>
      <c r="R52" s="347"/>
      <c r="S52" s="347"/>
      <c r="T52" s="34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66" t="s">
        <v>115</v>
      </c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66"/>
      <c r="Z53" s="66"/>
    </row>
    <row r="54" spans="1:53" ht="14.25" hidden="1" customHeight="1" x14ac:dyDescent="0.25">
      <c r="A54" s="355" t="s">
        <v>116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1">
        <v>4680115881426</v>
      </c>
      <c r="E55" s="34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3"/>
      <c r="P55" s="343"/>
      <c r="Q55" s="343"/>
      <c r="R55" s="34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1">
        <v>4680115881426</v>
      </c>
      <c r="E56" s="34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07" t="s">
        <v>120</v>
      </c>
      <c r="O56" s="343"/>
      <c r="P56" s="343"/>
      <c r="Q56" s="343"/>
      <c r="R56" s="34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1">
        <v>4680115881419</v>
      </c>
      <c r="E57" s="34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3"/>
      <c r="P57" s="343"/>
      <c r="Q57" s="343"/>
      <c r="R57" s="34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1">
        <v>4680115881525</v>
      </c>
      <c r="E58" s="34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05" t="s">
        <v>126</v>
      </c>
      <c r="O58" s="343"/>
      <c r="P58" s="343"/>
      <c r="Q58" s="343"/>
      <c r="R58" s="34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50"/>
      <c r="N59" s="346" t="s">
        <v>43</v>
      </c>
      <c r="O59" s="347"/>
      <c r="P59" s="347"/>
      <c r="Q59" s="347"/>
      <c r="R59" s="347"/>
      <c r="S59" s="347"/>
      <c r="T59" s="34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50"/>
      <c r="N60" s="346" t="s">
        <v>43</v>
      </c>
      <c r="O60" s="347"/>
      <c r="P60" s="347"/>
      <c r="Q60" s="347"/>
      <c r="R60" s="347"/>
      <c r="S60" s="347"/>
      <c r="T60" s="34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66" t="s">
        <v>106</v>
      </c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66"/>
      <c r="Z61" s="66"/>
    </row>
    <row r="62" spans="1:53" ht="14.25" hidden="1" customHeight="1" x14ac:dyDescent="0.25">
      <c r="A62" s="355" t="s">
        <v>116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1">
        <v>4607091382945</v>
      </c>
      <c r="E63" s="34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99" t="s">
        <v>129</v>
      </c>
      <c r="O63" s="343"/>
      <c r="P63" s="343"/>
      <c r="Q63" s="343"/>
      <c r="R63" s="34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4301011540</v>
      </c>
      <c r="D64" s="341">
        <v>4607091385670</v>
      </c>
      <c r="E64" s="34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600" t="s">
        <v>132</v>
      </c>
      <c r="O64" s="343"/>
      <c r="P64" s="343"/>
      <c r="Q64" s="343"/>
      <c r="R64" s="34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134</v>
      </c>
      <c r="C65" s="37">
        <v>4301011380</v>
      </c>
      <c r="D65" s="341">
        <v>4607091385670</v>
      </c>
      <c r="E65" s="34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3"/>
      <c r="P65" s="343"/>
      <c r="Q65" s="343"/>
      <c r="R65" s="34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1">
        <v>4680115883956</v>
      </c>
      <c r="E66" s="34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02" t="s">
        <v>137</v>
      </c>
      <c r="O66" s="343"/>
      <c r="P66" s="343"/>
      <c r="Q66" s="343"/>
      <c r="R66" s="34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1">
        <v>4680115881327</v>
      </c>
      <c r="E67" s="34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3"/>
      <c r="P67" s="343"/>
      <c r="Q67" s="343"/>
      <c r="R67" s="34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1">
        <v>4680115882133</v>
      </c>
      <c r="E68" s="34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3"/>
      <c r="P68" s="343"/>
      <c r="Q68" s="343"/>
      <c r="R68" s="34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1">
        <v>4680115882133</v>
      </c>
      <c r="E69" s="34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95" t="s">
        <v>144</v>
      </c>
      <c r="O69" s="343"/>
      <c r="P69" s="343"/>
      <c r="Q69" s="343"/>
      <c r="R69" s="34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1">
        <v>4607091382952</v>
      </c>
      <c r="E70" s="341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3"/>
      <c r="P70" s="343"/>
      <c r="Q70" s="343"/>
      <c r="R70" s="34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4301011565</v>
      </c>
      <c r="D71" s="341">
        <v>4680115882539</v>
      </c>
      <c r="E71" s="341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3"/>
      <c r="P71" s="343"/>
      <c r="Q71" s="343"/>
      <c r="R71" s="34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4301011382</v>
      </c>
      <c r="D72" s="341">
        <v>4607091385687</v>
      </c>
      <c r="E72" s="34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3"/>
      <c r="P72" s="343"/>
      <c r="Q72" s="343"/>
      <c r="R72" s="34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1">
        <v>4607091384604</v>
      </c>
      <c r="E73" s="34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8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3"/>
      <c r="P73" s="343"/>
      <c r="Q73" s="343"/>
      <c r="R73" s="34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1">
        <v>4680115880283</v>
      </c>
      <c r="E74" s="341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3"/>
      <c r="P74" s="343"/>
      <c r="Q74" s="343"/>
      <c r="R74" s="34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1">
        <v>4680115883949</v>
      </c>
      <c r="E75" s="341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1" t="s">
        <v>157</v>
      </c>
      <c r="O75" s="343"/>
      <c r="P75" s="343"/>
      <c r="Q75" s="343"/>
      <c r="R75" s="34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1">
        <v>4680115881518</v>
      </c>
      <c r="E76" s="341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5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3"/>
      <c r="P76" s="343"/>
      <c r="Q76" s="343"/>
      <c r="R76" s="34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1">
        <v>4680115881303</v>
      </c>
      <c r="E77" s="341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5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3"/>
      <c r="P77" s="343"/>
      <c r="Q77" s="343"/>
      <c r="R77" s="34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1">
        <v>4680115882577</v>
      </c>
      <c r="E78" s="341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84" t="s">
        <v>164</v>
      </c>
      <c r="O78" s="343"/>
      <c r="P78" s="343"/>
      <c r="Q78" s="343"/>
      <c r="R78" s="34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1">
        <v>4680115882577</v>
      </c>
      <c r="E79" s="34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85" t="s">
        <v>166</v>
      </c>
      <c r="O79" s="343"/>
      <c r="P79" s="343"/>
      <c r="Q79" s="343"/>
      <c r="R79" s="34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1">
        <v>4680115882720</v>
      </c>
      <c r="E80" s="341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86" t="s">
        <v>169</v>
      </c>
      <c r="O80" s="343"/>
      <c r="P80" s="343"/>
      <c r="Q80" s="343"/>
      <c r="R80" s="34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1">
        <v>4607091388466</v>
      </c>
      <c r="E81" s="341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5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3"/>
      <c r="P81" s="343"/>
      <c r="Q81" s="343"/>
      <c r="R81" s="34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1">
        <v>4680115880269</v>
      </c>
      <c r="E82" s="341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5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3"/>
      <c r="P82" s="343"/>
      <c r="Q82" s="343"/>
      <c r="R82" s="34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1">
        <v>4680115880429</v>
      </c>
      <c r="E83" s="341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5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3"/>
      <c r="P83" s="343"/>
      <c r="Q83" s="343"/>
      <c r="R83" s="34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1">
        <v>4680115881457</v>
      </c>
      <c r="E84" s="341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5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3"/>
      <c r="P84" s="343"/>
      <c r="Q84" s="343"/>
      <c r="R84" s="34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50"/>
      <c r="N85" s="346" t="s">
        <v>43</v>
      </c>
      <c r="O85" s="347"/>
      <c r="P85" s="347"/>
      <c r="Q85" s="347"/>
      <c r="R85" s="347"/>
      <c r="S85" s="347"/>
      <c r="T85" s="348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50"/>
      <c r="N86" s="346" t="s">
        <v>43</v>
      </c>
      <c r="O86" s="347"/>
      <c r="P86" s="347"/>
      <c r="Q86" s="347"/>
      <c r="R86" s="347"/>
      <c r="S86" s="347"/>
      <c r="T86" s="348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hidden="1" customHeight="1" x14ac:dyDescent="0.25">
      <c r="A87" s="355" t="s">
        <v>108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1">
        <v>4680115881488</v>
      </c>
      <c r="E88" s="341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3"/>
      <c r="P88" s="343"/>
      <c r="Q88" s="343"/>
      <c r="R88" s="34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1">
        <v>4607091384765</v>
      </c>
      <c r="E89" s="341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77" t="s">
        <v>182</v>
      </c>
      <c r="O89" s="343"/>
      <c r="P89" s="343"/>
      <c r="Q89" s="343"/>
      <c r="R89" s="34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1">
        <v>4680115882751</v>
      </c>
      <c r="E90" s="34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78" t="s">
        <v>185</v>
      </c>
      <c r="O90" s="343"/>
      <c r="P90" s="343"/>
      <c r="Q90" s="343"/>
      <c r="R90" s="34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1">
        <v>4680115882775</v>
      </c>
      <c r="E91" s="34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579" t="s">
        <v>188</v>
      </c>
      <c r="O91" s="343"/>
      <c r="P91" s="343"/>
      <c r="Q91" s="343"/>
      <c r="R91" s="34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1">
        <v>4680115880658</v>
      </c>
      <c r="E92" s="34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3"/>
      <c r="P92" s="343"/>
      <c r="Q92" s="343"/>
      <c r="R92" s="34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50"/>
      <c r="N93" s="346" t="s">
        <v>43</v>
      </c>
      <c r="O93" s="347"/>
      <c r="P93" s="347"/>
      <c r="Q93" s="347"/>
      <c r="R93" s="347"/>
      <c r="S93" s="347"/>
      <c r="T93" s="34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49"/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50"/>
      <c r="N94" s="346" t="s">
        <v>43</v>
      </c>
      <c r="O94" s="347"/>
      <c r="P94" s="347"/>
      <c r="Q94" s="347"/>
      <c r="R94" s="347"/>
      <c r="S94" s="347"/>
      <c r="T94" s="34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55" t="s">
        <v>76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1">
        <v>4607091387667</v>
      </c>
      <c r="E96" s="34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3"/>
      <c r="P96" s="343"/>
      <c r="Q96" s="343"/>
      <c r="R96" s="34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1">
        <v>4607091387636</v>
      </c>
      <c r="E97" s="34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3"/>
      <c r="P97" s="343"/>
      <c r="Q97" s="343"/>
      <c r="R97" s="34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196</v>
      </c>
      <c r="B98" s="64" t="s">
        <v>197</v>
      </c>
      <c r="C98" s="37">
        <v>4301031080</v>
      </c>
      <c r="D98" s="341">
        <v>4607091386745</v>
      </c>
      <c r="E98" s="341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57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3"/>
      <c r="P98" s="343"/>
      <c r="Q98" s="343"/>
      <c r="R98" s="34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hidden="1" customHeight="1" x14ac:dyDescent="0.25">
      <c r="A99" s="64" t="s">
        <v>198</v>
      </c>
      <c r="B99" s="64" t="s">
        <v>199</v>
      </c>
      <c r="C99" s="37">
        <v>4301030963</v>
      </c>
      <c r="D99" s="341">
        <v>4607091382426</v>
      </c>
      <c r="E99" s="34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3"/>
      <c r="P99" s="343"/>
      <c r="Q99" s="343"/>
      <c r="R99" s="34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4301030962</v>
      </c>
      <c r="D100" s="341">
        <v>4607091386547</v>
      </c>
      <c r="E100" s="34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3"/>
      <c r="P100" s="343"/>
      <c r="Q100" s="343"/>
      <c r="R100" s="34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4301031079</v>
      </c>
      <c r="D101" s="341">
        <v>4607091384734</v>
      </c>
      <c r="E101" s="34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3"/>
      <c r="P101" s="343"/>
      <c r="Q101" s="343"/>
      <c r="R101" s="34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4301030964</v>
      </c>
      <c r="D102" s="341">
        <v>4607091382464</v>
      </c>
      <c r="E102" s="34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3"/>
      <c r="P102" s="343"/>
      <c r="Q102" s="343"/>
      <c r="R102" s="34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206</v>
      </c>
      <c r="B103" s="64" t="s">
        <v>207</v>
      </c>
      <c r="C103" s="37">
        <v>4301031235</v>
      </c>
      <c r="D103" s="341">
        <v>4680115883444</v>
      </c>
      <c r="E103" s="34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71" t="s">
        <v>208</v>
      </c>
      <c r="O103" s="343"/>
      <c r="P103" s="343"/>
      <c r="Q103" s="343"/>
      <c r="R103" s="34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hidden="1" customHeight="1" x14ac:dyDescent="0.25">
      <c r="A104" s="64" t="s">
        <v>206</v>
      </c>
      <c r="B104" s="64" t="s">
        <v>209</v>
      </c>
      <c r="C104" s="37">
        <v>4301031234</v>
      </c>
      <c r="D104" s="341">
        <v>4680115883444</v>
      </c>
      <c r="E104" s="34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572" t="s">
        <v>208</v>
      </c>
      <c r="O104" s="343"/>
      <c r="P104" s="343"/>
      <c r="Q104" s="343"/>
      <c r="R104" s="34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idden="1" x14ac:dyDescent="0.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50"/>
      <c r="N105" s="346" t="s">
        <v>43</v>
      </c>
      <c r="O105" s="347"/>
      <c r="P105" s="347"/>
      <c r="Q105" s="347"/>
      <c r="R105" s="347"/>
      <c r="S105" s="347"/>
      <c r="T105" s="348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hidden="1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6" t="s">
        <v>43</v>
      </c>
      <c r="O106" s="347"/>
      <c r="P106" s="347"/>
      <c r="Q106" s="347"/>
      <c r="R106" s="347"/>
      <c r="S106" s="347"/>
      <c r="T106" s="348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hidden="1" customHeight="1" x14ac:dyDescent="0.25">
      <c r="A107" s="355" t="s">
        <v>81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67"/>
      <c r="Z107" s="67"/>
    </row>
    <row r="108" spans="1:53" ht="27" hidden="1" customHeight="1" x14ac:dyDescent="0.25">
      <c r="A108" s="64" t="s">
        <v>210</v>
      </c>
      <c r="B108" s="64" t="s">
        <v>211</v>
      </c>
      <c r="C108" s="37">
        <v>4301051437</v>
      </c>
      <c r="D108" s="341">
        <v>4607091386967</v>
      </c>
      <c r="E108" s="34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565" t="s">
        <v>212</v>
      </c>
      <c r="O108" s="343"/>
      <c r="P108" s="343"/>
      <c r="Q108" s="343"/>
      <c r="R108" s="34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210</v>
      </c>
      <c r="B109" s="64" t="s">
        <v>213</v>
      </c>
      <c r="C109" s="37">
        <v>4301051543</v>
      </c>
      <c r="D109" s="341">
        <v>4607091386967</v>
      </c>
      <c r="E109" s="34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566" t="s">
        <v>214</v>
      </c>
      <c r="O109" s="343"/>
      <c r="P109" s="343"/>
      <c r="Q109" s="343"/>
      <c r="R109" s="34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215</v>
      </c>
      <c r="B110" s="64" t="s">
        <v>216</v>
      </c>
      <c r="C110" s="37">
        <v>4301051611</v>
      </c>
      <c r="D110" s="341">
        <v>4607091385304</v>
      </c>
      <c r="E110" s="34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567" t="s">
        <v>217</v>
      </c>
      <c r="O110" s="343"/>
      <c r="P110" s="343"/>
      <c r="Q110" s="343"/>
      <c r="R110" s="34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4301051306</v>
      </c>
      <c r="D111" s="341">
        <v>4607091386264</v>
      </c>
      <c r="E111" s="34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3"/>
      <c r="P111" s="343"/>
      <c r="Q111" s="343"/>
      <c r="R111" s="34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220</v>
      </c>
      <c r="B112" s="64" t="s">
        <v>221</v>
      </c>
      <c r="C112" s="37">
        <v>4301051477</v>
      </c>
      <c r="D112" s="341">
        <v>4680115882584</v>
      </c>
      <c r="E112" s="34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61" t="s">
        <v>222</v>
      </c>
      <c r="O112" s="343"/>
      <c r="P112" s="343"/>
      <c r="Q112" s="343"/>
      <c r="R112" s="34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220</v>
      </c>
      <c r="B113" s="64" t="s">
        <v>223</v>
      </c>
      <c r="C113" s="37">
        <v>4301051476</v>
      </c>
      <c r="D113" s="341">
        <v>4680115882584</v>
      </c>
      <c r="E113" s="34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562" t="s">
        <v>224</v>
      </c>
      <c r="O113" s="343"/>
      <c r="P113" s="343"/>
      <c r="Q113" s="343"/>
      <c r="R113" s="34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225</v>
      </c>
      <c r="B114" s="64" t="s">
        <v>226</v>
      </c>
      <c r="C114" s="37">
        <v>4301051436</v>
      </c>
      <c r="D114" s="341">
        <v>4607091385731</v>
      </c>
      <c r="E114" s="34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563" t="s">
        <v>227</v>
      </c>
      <c r="O114" s="343"/>
      <c r="P114" s="343"/>
      <c r="Q114" s="343"/>
      <c r="R114" s="34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228</v>
      </c>
      <c r="B115" s="64" t="s">
        <v>229</v>
      </c>
      <c r="C115" s="37">
        <v>4301051439</v>
      </c>
      <c r="D115" s="341">
        <v>4680115880214</v>
      </c>
      <c r="E115" s="34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564" t="s">
        <v>230</v>
      </c>
      <c r="O115" s="343"/>
      <c r="P115" s="343"/>
      <c r="Q115" s="343"/>
      <c r="R115" s="34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231</v>
      </c>
      <c r="B116" s="64" t="s">
        <v>232</v>
      </c>
      <c r="C116" s="37">
        <v>4301051438</v>
      </c>
      <c r="D116" s="341">
        <v>4680115880894</v>
      </c>
      <c r="E116" s="34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557" t="s">
        <v>233</v>
      </c>
      <c r="O116" s="343"/>
      <c r="P116" s="343"/>
      <c r="Q116" s="343"/>
      <c r="R116" s="34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4301051313</v>
      </c>
      <c r="D117" s="341">
        <v>4607091385427</v>
      </c>
      <c r="E117" s="34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3"/>
      <c r="P117" s="343"/>
      <c r="Q117" s="343"/>
      <c r="R117" s="34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236</v>
      </c>
      <c r="B118" s="64" t="s">
        <v>237</v>
      </c>
      <c r="C118" s="37">
        <v>4301051480</v>
      </c>
      <c r="D118" s="341">
        <v>4680115882645</v>
      </c>
      <c r="E118" s="34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59" t="s">
        <v>238</v>
      </c>
      <c r="O118" s="343"/>
      <c r="P118" s="343"/>
      <c r="Q118" s="343"/>
      <c r="R118" s="34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50"/>
      <c r="N119" s="346" t="s">
        <v>43</v>
      </c>
      <c r="O119" s="347"/>
      <c r="P119" s="347"/>
      <c r="Q119" s="347"/>
      <c r="R119" s="347"/>
      <c r="S119" s="347"/>
      <c r="T119" s="34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349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6" t="s">
        <v>43</v>
      </c>
      <c r="O120" s="347"/>
      <c r="P120" s="347"/>
      <c r="Q120" s="347"/>
      <c r="R120" s="347"/>
      <c r="S120" s="347"/>
      <c r="T120" s="34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hidden="1" customHeight="1" x14ac:dyDescent="0.25">
      <c r="A121" s="355" t="s">
        <v>239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67"/>
      <c r="Z121" s="67"/>
    </row>
    <row r="122" spans="1:53" ht="27" hidden="1" customHeight="1" x14ac:dyDescent="0.25">
      <c r="A122" s="64" t="s">
        <v>240</v>
      </c>
      <c r="B122" s="64" t="s">
        <v>241</v>
      </c>
      <c r="C122" s="37">
        <v>4301060296</v>
      </c>
      <c r="D122" s="341">
        <v>4607091383065</v>
      </c>
      <c r="E122" s="34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3"/>
      <c r="P122" s="343"/>
      <c r="Q122" s="343"/>
      <c r="R122" s="34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242</v>
      </c>
      <c r="B123" s="64" t="s">
        <v>243</v>
      </c>
      <c r="C123" s="37">
        <v>4301060350</v>
      </c>
      <c r="D123" s="341">
        <v>4680115881532</v>
      </c>
      <c r="E123" s="34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133</v>
      </c>
      <c r="M123" s="38">
        <v>30</v>
      </c>
      <c r="N123" s="5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3"/>
      <c r="P123" s="343"/>
      <c r="Q123" s="343"/>
      <c r="R123" s="34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242</v>
      </c>
      <c r="B124" s="64" t="s">
        <v>244</v>
      </c>
      <c r="C124" s="37">
        <v>4301060366</v>
      </c>
      <c r="D124" s="341">
        <v>4680115881532</v>
      </c>
      <c r="E124" s="34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555" t="s">
        <v>245</v>
      </c>
      <c r="O124" s="343"/>
      <c r="P124" s="343"/>
      <c r="Q124" s="343"/>
      <c r="R124" s="34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242</v>
      </c>
      <c r="B125" s="64" t="s">
        <v>246</v>
      </c>
      <c r="C125" s="37">
        <v>4301060371</v>
      </c>
      <c r="D125" s="341">
        <v>4680115881532</v>
      </c>
      <c r="E125" s="34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112</v>
      </c>
      <c r="L125" s="39" t="s">
        <v>79</v>
      </c>
      <c r="M125" s="38">
        <v>30</v>
      </c>
      <c r="N125" s="556" t="s">
        <v>245</v>
      </c>
      <c r="O125" s="343"/>
      <c r="P125" s="343"/>
      <c r="Q125" s="343"/>
      <c r="R125" s="34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247</v>
      </c>
      <c r="B126" s="64" t="s">
        <v>248</v>
      </c>
      <c r="C126" s="37">
        <v>4301060356</v>
      </c>
      <c r="D126" s="341">
        <v>4680115882652</v>
      </c>
      <c r="E126" s="34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50" t="s">
        <v>249</v>
      </c>
      <c r="O126" s="343"/>
      <c r="P126" s="343"/>
      <c r="Q126" s="343"/>
      <c r="R126" s="34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250</v>
      </c>
      <c r="B127" s="64" t="s">
        <v>251</v>
      </c>
      <c r="C127" s="37">
        <v>4301060309</v>
      </c>
      <c r="D127" s="341">
        <v>4680115880238</v>
      </c>
      <c r="E127" s="34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3"/>
      <c r="P127" s="343"/>
      <c r="Q127" s="343"/>
      <c r="R127" s="34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252</v>
      </c>
      <c r="B128" s="64" t="s">
        <v>253</v>
      </c>
      <c r="C128" s="37">
        <v>4301060351</v>
      </c>
      <c r="D128" s="341">
        <v>4680115881464</v>
      </c>
      <c r="E128" s="34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552" t="s">
        <v>254</v>
      </c>
      <c r="O128" s="343"/>
      <c r="P128" s="343"/>
      <c r="Q128" s="343"/>
      <c r="R128" s="34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50"/>
      <c r="N129" s="346" t="s">
        <v>43</v>
      </c>
      <c r="O129" s="347"/>
      <c r="P129" s="347"/>
      <c r="Q129" s="347"/>
      <c r="R129" s="347"/>
      <c r="S129" s="347"/>
      <c r="T129" s="34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349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6" t="s">
        <v>43</v>
      </c>
      <c r="O130" s="347"/>
      <c r="P130" s="347"/>
      <c r="Q130" s="347"/>
      <c r="R130" s="347"/>
      <c r="S130" s="347"/>
      <c r="T130" s="34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366" t="s">
        <v>255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66"/>
      <c r="Z131" s="66"/>
    </row>
    <row r="132" spans="1:53" ht="14.25" hidden="1" customHeight="1" x14ac:dyDescent="0.25">
      <c r="A132" s="355" t="s">
        <v>81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67"/>
      <c r="Z132" s="67"/>
    </row>
    <row r="133" spans="1:53" ht="27" hidden="1" customHeight="1" x14ac:dyDescent="0.25">
      <c r="A133" s="64" t="s">
        <v>256</v>
      </c>
      <c r="B133" s="64" t="s">
        <v>257</v>
      </c>
      <c r="C133" s="37">
        <v>4301051360</v>
      </c>
      <c r="D133" s="341">
        <v>4607091385168</v>
      </c>
      <c r="E133" s="34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112</v>
      </c>
      <c r="L133" s="39" t="s">
        <v>133</v>
      </c>
      <c r="M133" s="38">
        <v>45</v>
      </c>
      <c r="N133" s="5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3"/>
      <c r="P133" s="343"/>
      <c r="Q133" s="343"/>
      <c r="R133" s="34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256</v>
      </c>
      <c r="B134" s="64" t="s">
        <v>258</v>
      </c>
      <c r="C134" s="37">
        <v>4301051612</v>
      </c>
      <c r="D134" s="341">
        <v>4607091385168</v>
      </c>
      <c r="E134" s="34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112</v>
      </c>
      <c r="L134" s="39" t="s">
        <v>79</v>
      </c>
      <c r="M134" s="38">
        <v>45</v>
      </c>
      <c r="N134" s="547" t="s">
        <v>259</v>
      </c>
      <c r="O134" s="343"/>
      <c r="P134" s="343"/>
      <c r="Q134" s="343"/>
      <c r="R134" s="34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4301051362</v>
      </c>
      <c r="D135" s="341">
        <v>4607091383256</v>
      </c>
      <c r="E135" s="34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3"/>
      <c r="P135" s="343"/>
      <c r="Q135" s="343"/>
      <c r="R135" s="34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262</v>
      </c>
      <c r="B136" s="64" t="s">
        <v>263</v>
      </c>
      <c r="C136" s="37">
        <v>4301051358</v>
      </c>
      <c r="D136" s="341">
        <v>4607091385748</v>
      </c>
      <c r="E136" s="34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3"/>
      <c r="P136" s="343"/>
      <c r="Q136" s="343"/>
      <c r="R136" s="34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349"/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50"/>
      <c r="N137" s="346" t="s">
        <v>43</v>
      </c>
      <c r="O137" s="347"/>
      <c r="P137" s="347"/>
      <c r="Q137" s="347"/>
      <c r="R137" s="347"/>
      <c r="S137" s="347"/>
      <c r="T137" s="34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349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6" t="s">
        <v>43</v>
      </c>
      <c r="O138" s="347"/>
      <c r="P138" s="347"/>
      <c r="Q138" s="347"/>
      <c r="R138" s="347"/>
      <c r="S138" s="347"/>
      <c r="T138" s="34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365" t="s">
        <v>264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55"/>
      <c r="Z139" s="55"/>
    </row>
    <row r="140" spans="1:53" ht="16.5" hidden="1" customHeight="1" x14ac:dyDescent="0.25">
      <c r="A140" s="366" t="s">
        <v>265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66"/>
      <c r="Z140" s="66"/>
    </row>
    <row r="141" spans="1:53" ht="14.25" hidden="1" customHeight="1" x14ac:dyDescent="0.25">
      <c r="A141" s="355" t="s">
        <v>116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7"/>
      <c r="Z141" s="67"/>
    </row>
    <row r="142" spans="1:53" ht="27" hidden="1" customHeight="1" x14ac:dyDescent="0.25">
      <c r="A142" s="64" t="s">
        <v>266</v>
      </c>
      <c r="B142" s="64" t="s">
        <v>267</v>
      </c>
      <c r="C142" s="37">
        <v>4301011223</v>
      </c>
      <c r="D142" s="341">
        <v>4607091383423</v>
      </c>
      <c r="E142" s="34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3"/>
      <c r="P142" s="343"/>
      <c r="Q142" s="343"/>
      <c r="R142" s="34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4301011338</v>
      </c>
      <c r="D143" s="341">
        <v>4607091381405</v>
      </c>
      <c r="E143" s="34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3"/>
      <c r="P143" s="343"/>
      <c r="Q143" s="343"/>
      <c r="R143" s="34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hidden="1" customHeight="1" x14ac:dyDescent="0.25">
      <c r="A144" s="64" t="s">
        <v>270</v>
      </c>
      <c r="B144" s="64" t="s">
        <v>271</v>
      </c>
      <c r="C144" s="37">
        <v>4301011333</v>
      </c>
      <c r="D144" s="341">
        <v>4607091386516</v>
      </c>
      <c r="E144" s="34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3"/>
      <c r="P144" s="343"/>
      <c r="Q144" s="343"/>
      <c r="R144" s="34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50"/>
      <c r="N145" s="346" t="s">
        <v>43</v>
      </c>
      <c r="O145" s="347"/>
      <c r="P145" s="347"/>
      <c r="Q145" s="347"/>
      <c r="R145" s="347"/>
      <c r="S145" s="347"/>
      <c r="T145" s="34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6" t="s">
        <v>43</v>
      </c>
      <c r="O146" s="347"/>
      <c r="P146" s="347"/>
      <c r="Q146" s="347"/>
      <c r="R146" s="347"/>
      <c r="S146" s="347"/>
      <c r="T146" s="34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366" t="s">
        <v>272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66"/>
      <c r="Z147" s="66"/>
    </row>
    <row r="148" spans="1:53" ht="14.25" hidden="1" customHeight="1" x14ac:dyDescent="0.25">
      <c r="A148" s="355" t="s">
        <v>76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67"/>
      <c r="Z148" s="67"/>
    </row>
    <row r="149" spans="1:53" ht="27" hidden="1" customHeight="1" x14ac:dyDescent="0.25">
      <c r="A149" s="64" t="s">
        <v>273</v>
      </c>
      <c r="B149" s="64" t="s">
        <v>274</v>
      </c>
      <c r="C149" s="37">
        <v>4301031191</v>
      </c>
      <c r="D149" s="341">
        <v>4680115880993</v>
      </c>
      <c r="E149" s="34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3"/>
      <c r="P149" s="343"/>
      <c r="Q149" s="343"/>
      <c r="R149" s="34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4301031204</v>
      </c>
      <c r="D150" s="341">
        <v>4680115881761</v>
      </c>
      <c r="E150" s="34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3"/>
      <c r="P150" s="343"/>
      <c r="Q150" s="343"/>
      <c r="R150" s="34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4301031201</v>
      </c>
      <c r="D151" s="341">
        <v>4680115881563</v>
      </c>
      <c r="E151" s="34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3"/>
      <c r="P151" s="343"/>
      <c r="Q151" s="343"/>
      <c r="R151" s="34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4301031199</v>
      </c>
      <c r="D152" s="341">
        <v>4680115880986</v>
      </c>
      <c r="E152" s="34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3"/>
      <c r="P152" s="343"/>
      <c r="Q152" s="343"/>
      <c r="R152" s="34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4301031190</v>
      </c>
      <c r="D153" s="341">
        <v>4680115880207</v>
      </c>
      <c r="E153" s="34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3"/>
      <c r="P153" s="343"/>
      <c r="Q153" s="343"/>
      <c r="R153" s="34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4301031205</v>
      </c>
      <c r="D154" s="341">
        <v>4680115881785</v>
      </c>
      <c r="E154" s="34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3"/>
      <c r="P154" s="343"/>
      <c r="Q154" s="343"/>
      <c r="R154" s="34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4301031202</v>
      </c>
      <c r="D155" s="341">
        <v>4680115881679</v>
      </c>
      <c r="E155" s="34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3"/>
      <c r="P155" s="343"/>
      <c r="Q155" s="343"/>
      <c r="R155" s="34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287</v>
      </c>
      <c r="B156" s="64" t="s">
        <v>288</v>
      </c>
      <c r="C156" s="37">
        <v>4301031158</v>
      </c>
      <c r="D156" s="341">
        <v>4680115880191</v>
      </c>
      <c r="E156" s="34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3"/>
      <c r="P156" s="343"/>
      <c r="Q156" s="343"/>
      <c r="R156" s="34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289</v>
      </c>
      <c r="B157" s="64" t="s">
        <v>290</v>
      </c>
      <c r="C157" s="37">
        <v>4301031245</v>
      </c>
      <c r="D157" s="341">
        <v>4680115883963</v>
      </c>
      <c r="E157" s="34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536" t="s">
        <v>291</v>
      </c>
      <c r="O157" s="343"/>
      <c r="P157" s="343"/>
      <c r="Q157" s="343"/>
      <c r="R157" s="34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349"/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50"/>
      <c r="N158" s="346" t="s">
        <v>43</v>
      </c>
      <c r="O158" s="347"/>
      <c r="P158" s="347"/>
      <c r="Q158" s="347"/>
      <c r="R158" s="347"/>
      <c r="S158" s="347"/>
      <c r="T158" s="34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349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6" t="s">
        <v>43</v>
      </c>
      <c r="O159" s="347"/>
      <c r="P159" s="347"/>
      <c r="Q159" s="347"/>
      <c r="R159" s="347"/>
      <c r="S159" s="347"/>
      <c r="T159" s="34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366" t="s">
        <v>292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66"/>
      <c r="Z160" s="66"/>
    </row>
    <row r="161" spans="1:53" ht="14.25" hidden="1" customHeight="1" x14ac:dyDescent="0.25">
      <c r="A161" s="355" t="s">
        <v>116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67"/>
      <c r="Z161" s="67"/>
    </row>
    <row r="162" spans="1:53" ht="16.5" hidden="1" customHeight="1" x14ac:dyDescent="0.25">
      <c r="A162" s="64" t="s">
        <v>293</v>
      </c>
      <c r="B162" s="64" t="s">
        <v>294</v>
      </c>
      <c r="C162" s="37">
        <v>4301011450</v>
      </c>
      <c r="D162" s="341">
        <v>4680115881402</v>
      </c>
      <c r="E162" s="34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3"/>
      <c r="P162" s="343"/>
      <c r="Q162" s="343"/>
      <c r="R162" s="34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295</v>
      </c>
      <c r="B163" s="64" t="s">
        <v>296</v>
      </c>
      <c r="C163" s="37">
        <v>4301011454</v>
      </c>
      <c r="D163" s="341">
        <v>4680115881396</v>
      </c>
      <c r="E163" s="34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3"/>
      <c r="P163" s="343"/>
      <c r="Q163" s="343"/>
      <c r="R163" s="34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349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50"/>
      <c r="N164" s="346" t="s">
        <v>43</v>
      </c>
      <c r="O164" s="347"/>
      <c r="P164" s="347"/>
      <c r="Q164" s="347"/>
      <c r="R164" s="347"/>
      <c r="S164" s="347"/>
      <c r="T164" s="34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349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6" t="s">
        <v>43</v>
      </c>
      <c r="O165" s="347"/>
      <c r="P165" s="347"/>
      <c r="Q165" s="347"/>
      <c r="R165" s="347"/>
      <c r="S165" s="347"/>
      <c r="T165" s="34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355" t="s">
        <v>108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67"/>
      <c r="Z166" s="67"/>
    </row>
    <row r="167" spans="1:53" ht="16.5" hidden="1" customHeight="1" x14ac:dyDescent="0.25">
      <c r="A167" s="64" t="s">
        <v>297</v>
      </c>
      <c r="B167" s="64" t="s">
        <v>298</v>
      </c>
      <c r="C167" s="37">
        <v>4301020262</v>
      </c>
      <c r="D167" s="341">
        <v>4680115882935</v>
      </c>
      <c r="E167" s="34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530" t="s">
        <v>299</v>
      </c>
      <c r="O167" s="343"/>
      <c r="P167" s="343"/>
      <c r="Q167" s="343"/>
      <c r="R167" s="34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300</v>
      </c>
      <c r="B168" s="64" t="s">
        <v>301</v>
      </c>
      <c r="C168" s="37">
        <v>4301020220</v>
      </c>
      <c r="D168" s="341">
        <v>4680115880764</v>
      </c>
      <c r="E168" s="34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3"/>
      <c r="P168" s="343"/>
      <c r="Q168" s="343"/>
      <c r="R168" s="34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50"/>
      <c r="N169" s="346" t="s">
        <v>43</v>
      </c>
      <c r="O169" s="347"/>
      <c r="P169" s="347"/>
      <c r="Q169" s="347"/>
      <c r="R169" s="347"/>
      <c r="S169" s="347"/>
      <c r="T169" s="34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349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6" t="s">
        <v>43</v>
      </c>
      <c r="O170" s="347"/>
      <c r="P170" s="347"/>
      <c r="Q170" s="347"/>
      <c r="R170" s="347"/>
      <c r="S170" s="347"/>
      <c r="T170" s="34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355" t="s">
        <v>76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67"/>
      <c r="Z171" s="67"/>
    </row>
    <row r="172" spans="1:53" ht="27" hidden="1" customHeight="1" x14ac:dyDescent="0.25">
      <c r="A172" s="64" t="s">
        <v>302</v>
      </c>
      <c r="B172" s="64" t="s">
        <v>303</v>
      </c>
      <c r="C172" s="37">
        <v>4301031224</v>
      </c>
      <c r="D172" s="341">
        <v>4680115882683</v>
      </c>
      <c r="E172" s="34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3"/>
      <c r="P172" s="343"/>
      <c r="Q172" s="343"/>
      <c r="R172" s="34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4301031230</v>
      </c>
      <c r="D173" s="341">
        <v>4680115882690</v>
      </c>
      <c r="E173" s="34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3"/>
      <c r="P173" s="343"/>
      <c r="Q173" s="343"/>
      <c r="R173" s="34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306</v>
      </c>
      <c r="B174" s="64" t="s">
        <v>307</v>
      </c>
      <c r="C174" s="37">
        <v>4301031220</v>
      </c>
      <c r="D174" s="341">
        <v>4680115882669</v>
      </c>
      <c r="E174" s="34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3"/>
      <c r="P174" s="343"/>
      <c r="Q174" s="343"/>
      <c r="R174" s="34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308</v>
      </c>
      <c r="B175" s="64" t="s">
        <v>309</v>
      </c>
      <c r="C175" s="37">
        <v>4301031221</v>
      </c>
      <c r="D175" s="341">
        <v>4680115882676</v>
      </c>
      <c r="E175" s="34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3"/>
      <c r="P175" s="343"/>
      <c r="Q175" s="343"/>
      <c r="R175" s="34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50"/>
      <c r="N176" s="346" t="s">
        <v>43</v>
      </c>
      <c r="O176" s="347"/>
      <c r="P176" s="347"/>
      <c r="Q176" s="347"/>
      <c r="R176" s="347"/>
      <c r="S176" s="347"/>
      <c r="T176" s="34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349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6" t="s">
        <v>43</v>
      </c>
      <c r="O177" s="347"/>
      <c r="P177" s="347"/>
      <c r="Q177" s="347"/>
      <c r="R177" s="347"/>
      <c r="S177" s="347"/>
      <c r="T177" s="34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355" t="s">
        <v>81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67"/>
      <c r="Z178" s="67"/>
    </row>
    <row r="179" spans="1:53" ht="27" hidden="1" customHeight="1" x14ac:dyDescent="0.25">
      <c r="A179" s="64" t="s">
        <v>310</v>
      </c>
      <c r="B179" s="64" t="s">
        <v>311</v>
      </c>
      <c r="C179" s="37">
        <v>4301051409</v>
      </c>
      <c r="D179" s="341">
        <v>4680115881556</v>
      </c>
      <c r="E179" s="34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3"/>
      <c r="P179" s="343"/>
      <c r="Q179" s="343"/>
      <c r="R179" s="34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312</v>
      </c>
      <c r="B180" s="64" t="s">
        <v>313</v>
      </c>
      <c r="C180" s="37">
        <v>4301051538</v>
      </c>
      <c r="D180" s="341">
        <v>4680115880573</v>
      </c>
      <c r="E180" s="34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23" t="s">
        <v>314</v>
      </c>
      <c r="O180" s="343"/>
      <c r="P180" s="343"/>
      <c r="Q180" s="343"/>
      <c r="R180" s="34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4301051408</v>
      </c>
      <c r="D181" s="341">
        <v>4680115881594</v>
      </c>
      <c r="E181" s="34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3"/>
      <c r="P181" s="343"/>
      <c r="Q181" s="343"/>
      <c r="R181" s="34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317</v>
      </c>
      <c r="B182" s="64" t="s">
        <v>318</v>
      </c>
      <c r="C182" s="37">
        <v>4301051505</v>
      </c>
      <c r="D182" s="341">
        <v>4680115881587</v>
      </c>
      <c r="E182" s="34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25" t="s">
        <v>319</v>
      </c>
      <c r="O182" s="343"/>
      <c r="P182" s="343"/>
      <c r="Q182" s="343"/>
      <c r="R182" s="34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320</v>
      </c>
      <c r="B183" s="64" t="s">
        <v>321</v>
      </c>
      <c r="C183" s="37">
        <v>4301051380</v>
      </c>
      <c r="D183" s="341">
        <v>4680115880962</v>
      </c>
      <c r="E183" s="34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3"/>
      <c r="P183" s="343"/>
      <c r="Q183" s="343"/>
      <c r="R183" s="34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4301051411</v>
      </c>
      <c r="D184" s="341">
        <v>4680115881617</v>
      </c>
      <c r="E184" s="34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3"/>
      <c r="P184" s="343"/>
      <c r="Q184" s="343"/>
      <c r="R184" s="34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324</v>
      </c>
      <c r="B185" s="64" t="s">
        <v>325</v>
      </c>
      <c r="C185" s="37">
        <v>4301051487</v>
      </c>
      <c r="D185" s="341">
        <v>4680115881228</v>
      </c>
      <c r="E185" s="34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">
        <v>326</v>
      </c>
      <c r="O185" s="343"/>
      <c r="P185" s="343"/>
      <c r="Q185" s="343"/>
      <c r="R185" s="34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327</v>
      </c>
      <c r="B186" s="64" t="s">
        <v>328</v>
      </c>
      <c r="C186" s="37">
        <v>4301051506</v>
      </c>
      <c r="D186" s="341">
        <v>4680115881037</v>
      </c>
      <c r="E186" s="34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">
        <v>329</v>
      </c>
      <c r="O186" s="343"/>
      <c r="P186" s="343"/>
      <c r="Q186" s="343"/>
      <c r="R186" s="34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4301051384</v>
      </c>
      <c r="D187" s="341">
        <v>4680115881211</v>
      </c>
      <c r="E187" s="34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3"/>
      <c r="P187" s="343"/>
      <c r="Q187" s="343"/>
      <c r="R187" s="34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4301051378</v>
      </c>
      <c r="D188" s="341">
        <v>4680115881020</v>
      </c>
      <c r="E188" s="34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3"/>
      <c r="P188" s="343"/>
      <c r="Q188" s="343"/>
      <c r="R188" s="34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4301051407</v>
      </c>
      <c r="D189" s="341">
        <v>4680115882195</v>
      </c>
      <c r="E189" s="34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3"/>
      <c r="P189" s="343"/>
      <c r="Q189" s="343"/>
      <c r="R189" s="34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4301051479</v>
      </c>
      <c r="D190" s="341">
        <v>4680115882607</v>
      </c>
      <c r="E190" s="34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3"/>
      <c r="P190" s="343"/>
      <c r="Q190" s="343"/>
      <c r="R190" s="34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4301051468</v>
      </c>
      <c r="D191" s="341">
        <v>4680115880092</v>
      </c>
      <c r="E191" s="34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3"/>
      <c r="P191" s="343"/>
      <c r="Q191" s="343"/>
      <c r="R191" s="34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340</v>
      </c>
      <c r="B192" s="64" t="s">
        <v>341</v>
      </c>
      <c r="C192" s="37">
        <v>4301051469</v>
      </c>
      <c r="D192" s="341">
        <v>4680115880221</v>
      </c>
      <c r="E192" s="34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3"/>
      <c r="P192" s="343"/>
      <c r="Q192" s="343"/>
      <c r="R192" s="34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4301051523</v>
      </c>
      <c r="D193" s="341">
        <v>4680115882942</v>
      </c>
      <c r="E193" s="34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3"/>
      <c r="P193" s="343"/>
      <c r="Q193" s="343"/>
      <c r="R193" s="34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344</v>
      </c>
      <c r="B194" s="64" t="s">
        <v>345</v>
      </c>
      <c r="C194" s="37">
        <v>4301051326</v>
      </c>
      <c r="D194" s="341">
        <v>4680115880504</v>
      </c>
      <c r="E194" s="34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3"/>
      <c r="P194" s="343"/>
      <c r="Q194" s="343"/>
      <c r="R194" s="34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346</v>
      </c>
      <c r="B195" s="64" t="s">
        <v>347</v>
      </c>
      <c r="C195" s="37">
        <v>4301051410</v>
      </c>
      <c r="D195" s="341">
        <v>4680115882164</v>
      </c>
      <c r="E195" s="34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3"/>
      <c r="P195" s="343"/>
      <c r="Q195" s="343"/>
      <c r="R195" s="34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50"/>
      <c r="N196" s="346" t="s">
        <v>43</v>
      </c>
      <c r="O196" s="347"/>
      <c r="P196" s="347"/>
      <c r="Q196" s="347"/>
      <c r="R196" s="347"/>
      <c r="S196" s="347"/>
      <c r="T196" s="34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6" t="s">
        <v>43</v>
      </c>
      <c r="O197" s="347"/>
      <c r="P197" s="347"/>
      <c r="Q197" s="347"/>
      <c r="R197" s="347"/>
      <c r="S197" s="347"/>
      <c r="T197" s="34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355" t="s">
        <v>239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67"/>
      <c r="Z198" s="67"/>
    </row>
    <row r="199" spans="1:53" ht="16.5" hidden="1" customHeight="1" x14ac:dyDescent="0.25">
      <c r="A199" s="64" t="s">
        <v>348</v>
      </c>
      <c r="B199" s="64" t="s">
        <v>349</v>
      </c>
      <c r="C199" s="37">
        <v>4301060360</v>
      </c>
      <c r="D199" s="341">
        <v>4680115882874</v>
      </c>
      <c r="E199" s="34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05" t="s">
        <v>350</v>
      </c>
      <c r="O199" s="343"/>
      <c r="P199" s="343"/>
      <c r="Q199" s="343"/>
      <c r="R199" s="34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351</v>
      </c>
      <c r="B200" s="64" t="s">
        <v>352</v>
      </c>
      <c r="C200" s="37">
        <v>4301060359</v>
      </c>
      <c r="D200" s="341">
        <v>4680115884434</v>
      </c>
      <c r="E200" s="34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06" t="s">
        <v>353</v>
      </c>
      <c r="O200" s="343"/>
      <c r="P200" s="343"/>
      <c r="Q200" s="343"/>
      <c r="R200" s="34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354</v>
      </c>
      <c r="B201" s="64" t="s">
        <v>355</v>
      </c>
      <c r="C201" s="37">
        <v>4301060338</v>
      </c>
      <c r="D201" s="341">
        <v>4680115880801</v>
      </c>
      <c r="E201" s="34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3"/>
      <c r="P201" s="343"/>
      <c r="Q201" s="343"/>
      <c r="R201" s="34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356</v>
      </c>
      <c r="B202" s="64" t="s">
        <v>357</v>
      </c>
      <c r="C202" s="37">
        <v>4301060339</v>
      </c>
      <c r="D202" s="341">
        <v>4680115880818</v>
      </c>
      <c r="E202" s="34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3"/>
      <c r="P202" s="343"/>
      <c r="Q202" s="343"/>
      <c r="R202" s="34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50"/>
      <c r="N203" s="346" t="s">
        <v>43</v>
      </c>
      <c r="O203" s="347"/>
      <c r="P203" s="347"/>
      <c r="Q203" s="347"/>
      <c r="R203" s="347"/>
      <c r="S203" s="347"/>
      <c r="T203" s="34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349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6" t="s">
        <v>43</v>
      </c>
      <c r="O204" s="347"/>
      <c r="P204" s="347"/>
      <c r="Q204" s="347"/>
      <c r="R204" s="347"/>
      <c r="S204" s="347"/>
      <c r="T204" s="34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366" t="s">
        <v>358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66"/>
      <c r="Z205" s="66"/>
    </row>
    <row r="206" spans="1:53" ht="14.25" hidden="1" customHeight="1" x14ac:dyDescent="0.25">
      <c r="A206" s="355" t="s">
        <v>76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7"/>
      <c r="Z206" s="67"/>
    </row>
    <row r="207" spans="1:53" ht="27" hidden="1" customHeight="1" x14ac:dyDescent="0.25">
      <c r="A207" s="64" t="s">
        <v>359</v>
      </c>
      <c r="B207" s="64" t="s">
        <v>360</v>
      </c>
      <c r="C207" s="37">
        <v>4301031151</v>
      </c>
      <c r="D207" s="341">
        <v>4607091389845</v>
      </c>
      <c r="E207" s="34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3"/>
      <c r="P207" s="343"/>
      <c r="Q207" s="343"/>
      <c r="R207" s="34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idden="1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50"/>
      <c r="N208" s="346" t="s">
        <v>43</v>
      </c>
      <c r="O208" s="347"/>
      <c r="P208" s="347"/>
      <c r="Q208" s="347"/>
      <c r="R208" s="347"/>
      <c r="S208" s="347"/>
      <c r="T208" s="34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hidden="1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6" t="s">
        <v>43</v>
      </c>
      <c r="O209" s="347"/>
      <c r="P209" s="347"/>
      <c r="Q209" s="347"/>
      <c r="R209" s="347"/>
      <c r="S209" s="347"/>
      <c r="T209" s="34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hidden="1" customHeight="1" x14ac:dyDescent="0.25">
      <c r="A210" s="366" t="s">
        <v>361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66"/>
      <c r="Z210" s="66"/>
    </row>
    <row r="211" spans="1:53" ht="14.25" hidden="1" customHeight="1" x14ac:dyDescent="0.25">
      <c r="A211" s="355" t="s">
        <v>116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67"/>
      <c r="Z211" s="67"/>
    </row>
    <row r="212" spans="1:53" ht="27" hidden="1" customHeight="1" x14ac:dyDescent="0.25">
      <c r="A212" s="64" t="s">
        <v>362</v>
      </c>
      <c r="B212" s="64" t="s">
        <v>363</v>
      </c>
      <c r="C212" s="37">
        <v>4301011346</v>
      </c>
      <c r="D212" s="341">
        <v>4607091387445</v>
      </c>
      <c r="E212" s="341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3"/>
      <c r="P212" s="343"/>
      <c r="Q212" s="343"/>
      <c r="R212" s="34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364</v>
      </c>
      <c r="B213" s="64" t="s">
        <v>365</v>
      </c>
      <c r="C213" s="37">
        <v>4301011362</v>
      </c>
      <c r="D213" s="341">
        <v>4607091386004</v>
      </c>
      <c r="E213" s="341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3"/>
      <c r="P213" s="343"/>
      <c r="Q213" s="343"/>
      <c r="R213" s="34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364</v>
      </c>
      <c r="B214" s="64" t="s">
        <v>366</v>
      </c>
      <c r="C214" s="37">
        <v>4301011308</v>
      </c>
      <c r="D214" s="341">
        <v>4607091386004</v>
      </c>
      <c r="E214" s="341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3"/>
      <c r="P214" s="343"/>
      <c r="Q214" s="343"/>
      <c r="R214" s="34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367</v>
      </c>
      <c r="B215" s="64" t="s">
        <v>368</v>
      </c>
      <c r="C215" s="37">
        <v>4301011347</v>
      </c>
      <c r="D215" s="341">
        <v>4607091386073</v>
      </c>
      <c r="E215" s="341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3"/>
      <c r="P215" s="343"/>
      <c r="Q215" s="343"/>
      <c r="R215" s="34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369</v>
      </c>
      <c r="B216" s="64" t="s">
        <v>370</v>
      </c>
      <c r="C216" s="37">
        <v>4301011395</v>
      </c>
      <c r="D216" s="341">
        <v>4607091387322</v>
      </c>
      <c r="E216" s="341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3"/>
      <c r="P216" s="343"/>
      <c r="Q216" s="343"/>
      <c r="R216" s="34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369</v>
      </c>
      <c r="B217" s="64" t="s">
        <v>371</v>
      </c>
      <c r="C217" s="37">
        <v>4301010928</v>
      </c>
      <c r="D217" s="341">
        <v>4607091387322</v>
      </c>
      <c r="E217" s="341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3"/>
      <c r="P217" s="343"/>
      <c r="Q217" s="343"/>
      <c r="R217" s="34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372</v>
      </c>
      <c r="B218" s="64" t="s">
        <v>373</v>
      </c>
      <c r="C218" s="37">
        <v>4301011311</v>
      </c>
      <c r="D218" s="341">
        <v>4607091387377</v>
      </c>
      <c r="E218" s="341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3"/>
      <c r="P218" s="343"/>
      <c r="Q218" s="343"/>
      <c r="R218" s="34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374</v>
      </c>
      <c r="B219" s="64" t="s">
        <v>375</v>
      </c>
      <c r="C219" s="37">
        <v>4301010945</v>
      </c>
      <c r="D219" s="341">
        <v>4607091387353</v>
      </c>
      <c r="E219" s="341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3"/>
      <c r="P219" s="343"/>
      <c r="Q219" s="343"/>
      <c r="R219" s="34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4301011328</v>
      </c>
      <c r="D220" s="341">
        <v>4607091386011</v>
      </c>
      <c r="E220" s="341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3"/>
      <c r="P220" s="343"/>
      <c r="Q220" s="343"/>
      <c r="R220" s="34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378</v>
      </c>
      <c r="B221" s="64" t="s">
        <v>379</v>
      </c>
      <c r="C221" s="37">
        <v>4301011329</v>
      </c>
      <c r="D221" s="341">
        <v>4607091387308</v>
      </c>
      <c r="E221" s="341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3"/>
      <c r="P221" s="343"/>
      <c r="Q221" s="343"/>
      <c r="R221" s="344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380</v>
      </c>
      <c r="B222" s="64" t="s">
        <v>381</v>
      </c>
      <c r="C222" s="37">
        <v>4301011049</v>
      </c>
      <c r="D222" s="341">
        <v>4607091387339</v>
      </c>
      <c r="E222" s="341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3"/>
      <c r="P222" s="343"/>
      <c r="Q222" s="343"/>
      <c r="R222" s="34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hidden="1" customHeight="1" x14ac:dyDescent="0.25">
      <c r="A223" s="64" t="s">
        <v>382</v>
      </c>
      <c r="B223" s="64" t="s">
        <v>383</v>
      </c>
      <c r="C223" s="37">
        <v>4301011433</v>
      </c>
      <c r="D223" s="341">
        <v>4680115882638</v>
      </c>
      <c r="E223" s="341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3"/>
      <c r="P223" s="343"/>
      <c r="Q223" s="343"/>
      <c r="R223" s="34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hidden="1" customHeight="1" x14ac:dyDescent="0.25">
      <c r="A224" s="64" t="s">
        <v>384</v>
      </c>
      <c r="B224" s="64" t="s">
        <v>385</v>
      </c>
      <c r="C224" s="37">
        <v>4301011573</v>
      </c>
      <c r="D224" s="341">
        <v>4680115881938</v>
      </c>
      <c r="E224" s="34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3"/>
      <c r="P224" s="343"/>
      <c r="Q224" s="343"/>
      <c r="R224" s="34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hidden="1" customHeight="1" x14ac:dyDescent="0.25">
      <c r="A225" s="64" t="s">
        <v>386</v>
      </c>
      <c r="B225" s="64" t="s">
        <v>387</v>
      </c>
      <c r="C225" s="37">
        <v>4301010944</v>
      </c>
      <c r="D225" s="341">
        <v>4607091387346</v>
      </c>
      <c r="E225" s="341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3"/>
      <c r="P225" s="343"/>
      <c r="Q225" s="343"/>
      <c r="R225" s="34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hidden="1" customHeight="1" x14ac:dyDescent="0.25">
      <c r="A226" s="64" t="s">
        <v>388</v>
      </c>
      <c r="B226" s="64" t="s">
        <v>389</v>
      </c>
      <c r="C226" s="37">
        <v>4301011353</v>
      </c>
      <c r="D226" s="341">
        <v>4607091389807</v>
      </c>
      <c r="E226" s="341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3"/>
      <c r="P226" s="343"/>
      <c r="Q226" s="343"/>
      <c r="R226" s="34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hidden="1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50"/>
      <c r="N227" s="346" t="s">
        <v>43</v>
      </c>
      <c r="O227" s="347"/>
      <c r="P227" s="347"/>
      <c r="Q227" s="347"/>
      <c r="R227" s="347"/>
      <c r="S227" s="347"/>
      <c r="T227" s="348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349"/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50"/>
      <c r="N228" s="346" t="s">
        <v>43</v>
      </c>
      <c r="O228" s="347"/>
      <c r="P228" s="347"/>
      <c r="Q228" s="347"/>
      <c r="R228" s="347"/>
      <c r="S228" s="347"/>
      <c r="T228" s="348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hidden="1" customHeight="1" x14ac:dyDescent="0.25">
      <c r="A229" s="355" t="s">
        <v>108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67"/>
      <c r="Z229" s="67"/>
    </row>
    <row r="230" spans="1:53" ht="27" hidden="1" customHeight="1" x14ac:dyDescent="0.25">
      <c r="A230" s="64" t="s">
        <v>390</v>
      </c>
      <c r="B230" s="64" t="s">
        <v>391</v>
      </c>
      <c r="C230" s="37">
        <v>4301020254</v>
      </c>
      <c r="D230" s="341">
        <v>4680115881914</v>
      </c>
      <c r="E230" s="341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3"/>
      <c r="P230" s="343"/>
      <c r="Q230" s="343"/>
      <c r="R230" s="34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hidden="1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50"/>
      <c r="N231" s="346" t="s">
        <v>43</v>
      </c>
      <c r="O231" s="347"/>
      <c r="P231" s="347"/>
      <c r="Q231" s="347"/>
      <c r="R231" s="347"/>
      <c r="S231" s="347"/>
      <c r="T231" s="348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hidden="1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50"/>
      <c r="N232" s="346" t="s">
        <v>43</v>
      </c>
      <c r="O232" s="347"/>
      <c r="P232" s="347"/>
      <c r="Q232" s="347"/>
      <c r="R232" s="347"/>
      <c r="S232" s="347"/>
      <c r="T232" s="348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hidden="1" customHeight="1" x14ac:dyDescent="0.25">
      <c r="A233" s="355" t="s">
        <v>76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67"/>
      <c r="Z233" s="67"/>
    </row>
    <row r="234" spans="1:53" ht="27" hidden="1" customHeight="1" x14ac:dyDescent="0.25">
      <c r="A234" s="64" t="s">
        <v>392</v>
      </c>
      <c r="B234" s="64" t="s">
        <v>393</v>
      </c>
      <c r="C234" s="37">
        <v>4301030878</v>
      </c>
      <c r="D234" s="341">
        <v>4607091387193</v>
      </c>
      <c r="E234" s="341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4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3"/>
      <c r="P234" s="343"/>
      <c r="Q234" s="343"/>
      <c r="R234" s="344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hidden="1" customHeight="1" x14ac:dyDescent="0.25">
      <c r="A235" s="64" t="s">
        <v>394</v>
      </c>
      <c r="B235" s="64" t="s">
        <v>395</v>
      </c>
      <c r="C235" s="37">
        <v>4301031153</v>
      </c>
      <c r="D235" s="341">
        <v>4607091387230</v>
      </c>
      <c r="E235" s="341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4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3"/>
      <c r="P235" s="343"/>
      <c r="Q235" s="343"/>
      <c r="R235" s="34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hidden="1" customHeight="1" x14ac:dyDescent="0.25">
      <c r="A236" s="64" t="s">
        <v>396</v>
      </c>
      <c r="B236" s="64" t="s">
        <v>397</v>
      </c>
      <c r="C236" s="37">
        <v>4301031152</v>
      </c>
      <c r="D236" s="341">
        <v>4607091387285</v>
      </c>
      <c r="E236" s="341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4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3"/>
      <c r="P236" s="343"/>
      <c r="Q236" s="343"/>
      <c r="R236" s="344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hidden="1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50"/>
      <c r="N237" s="346" t="s">
        <v>43</v>
      </c>
      <c r="O237" s="347"/>
      <c r="P237" s="347"/>
      <c r="Q237" s="347"/>
      <c r="R237" s="347"/>
      <c r="S237" s="347"/>
      <c r="T237" s="348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hidden="1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6" t="s">
        <v>43</v>
      </c>
      <c r="O238" s="347"/>
      <c r="P238" s="347"/>
      <c r="Q238" s="347"/>
      <c r="R238" s="347"/>
      <c r="S238" s="347"/>
      <c r="T238" s="348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hidden="1" customHeight="1" x14ac:dyDescent="0.25">
      <c r="A239" s="355" t="s">
        <v>81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41">
        <v>4607091387766</v>
      </c>
      <c r="E240" s="341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4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3"/>
      <c r="P240" s="343"/>
      <c r="Q240" s="343"/>
      <c r="R240" s="344"/>
      <c r="S240" s="40" t="s">
        <v>48</v>
      </c>
      <c r="T240" s="40" t="s">
        <v>48</v>
      </c>
      <c r="U240" s="41" t="s">
        <v>0</v>
      </c>
      <c r="V240" s="59">
        <v>3800</v>
      </c>
      <c r="W240" s="56">
        <f t="shared" ref="W240:W249" si="13">IFERROR(IF(V240="",0,CEILING((V240/$H240),1)*$H240),"")</f>
        <v>3806.4</v>
      </c>
      <c r="X240" s="42">
        <f>IFERROR(IF(W240=0,"",ROUNDUP(W240/H240,0)*0.02175),"")</f>
        <v>10.613999999999999</v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400</v>
      </c>
      <c r="B241" s="64" t="s">
        <v>401</v>
      </c>
      <c r="C241" s="37">
        <v>4301051116</v>
      </c>
      <c r="D241" s="341">
        <v>4607091387957</v>
      </c>
      <c r="E241" s="341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4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3"/>
      <c r="P241" s="343"/>
      <c r="Q241" s="343"/>
      <c r="R241" s="34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402</v>
      </c>
      <c r="B242" s="64" t="s">
        <v>403</v>
      </c>
      <c r="C242" s="37">
        <v>4301051115</v>
      </c>
      <c r="D242" s="341">
        <v>4607091387964</v>
      </c>
      <c r="E242" s="341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3"/>
      <c r="P242" s="343"/>
      <c r="Q242" s="343"/>
      <c r="R242" s="34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404</v>
      </c>
      <c r="B243" s="64" t="s">
        <v>405</v>
      </c>
      <c r="C243" s="37">
        <v>4301051461</v>
      </c>
      <c r="D243" s="341">
        <v>4680115883604</v>
      </c>
      <c r="E243" s="341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484" t="s">
        <v>406</v>
      </c>
      <c r="O243" s="343"/>
      <c r="P243" s="343"/>
      <c r="Q243" s="343"/>
      <c r="R243" s="344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407</v>
      </c>
      <c r="B244" s="64" t="s">
        <v>408</v>
      </c>
      <c r="C244" s="37">
        <v>4301051485</v>
      </c>
      <c r="D244" s="341">
        <v>4680115883567</v>
      </c>
      <c r="E244" s="341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476" t="s">
        <v>409</v>
      </c>
      <c r="O244" s="343"/>
      <c r="P244" s="343"/>
      <c r="Q244" s="343"/>
      <c r="R244" s="344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hidden="1" customHeight="1" x14ac:dyDescent="0.25">
      <c r="A245" s="64" t="s">
        <v>410</v>
      </c>
      <c r="B245" s="64" t="s">
        <v>411</v>
      </c>
      <c r="C245" s="37">
        <v>4301051134</v>
      </c>
      <c r="D245" s="341">
        <v>4607091381672</v>
      </c>
      <c r="E245" s="341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3"/>
      <c r="P245" s="343"/>
      <c r="Q245" s="343"/>
      <c r="R245" s="344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hidden="1" customHeight="1" x14ac:dyDescent="0.25">
      <c r="A246" s="64" t="s">
        <v>412</v>
      </c>
      <c r="B246" s="64" t="s">
        <v>413</v>
      </c>
      <c r="C246" s="37">
        <v>4301051130</v>
      </c>
      <c r="D246" s="341">
        <v>4607091387537</v>
      </c>
      <c r="E246" s="341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4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3"/>
      <c r="P246" s="343"/>
      <c r="Q246" s="343"/>
      <c r="R246" s="344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hidden="1" customHeight="1" x14ac:dyDescent="0.25">
      <c r="A247" s="64" t="s">
        <v>414</v>
      </c>
      <c r="B247" s="64" t="s">
        <v>415</v>
      </c>
      <c r="C247" s="37">
        <v>4301051132</v>
      </c>
      <c r="D247" s="341">
        <v>4607091387513</v>
      </c>
      <c r="E247" s="341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3"/>
      <c r="P247" s="343"/>
      <c r="Q247" s="343"/>
      <c r="R247" s="344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hidden="1" customHeight="1" x14ac:dyDescent="0.25">
      <c r="A248" s="64" t="s">
        <v>416</v>
      </c>
      <c r="B248" s="64" t="s">
        <v>417</v>
      </c>
      <c r="C248" s="37">
        <v>4301051277</v>
      </c>
      <c r="D248" s="341">
        <v>4680115880511</v>
      </c>
      <c r="E248" s="341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3"/>
      <c r="P248" s="343"/>
      <c r="Q248" s="343"/>
      <c r="R248" s="344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hidden="1" customHeight="1" x14ac:dyDescent="0.25">
      <c r="A249" s="64" t="s">
        <v>418</v>
      </c>
      <c r="B249" s="64" t="s">
        <v>419</v>
      </c>
      <c r="C249" s="37">
        <v>4301051344</v>
      </c>
      <c r="D249" s="341">
        <v>4680115880412</v>
      </c>
      <c r="E249" s="341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4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3"/>
      <c r="P249" s="343"/>
      <c r="Q249" s="343"/>
      <c r="R249" s="344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6" t="s">
        <v>43</v>
      </c>
      <c r="O250" s="347"/>
      <c r="P250" s="347"/>
      <c r="Q250" s="347"/>
      <c r="R250" s="347"/>
      <c r="S250" s="347"/>
      <c r="T250" s="348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487.17948717948718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488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10.613999999999999</v>
      </c>
      <c r="Y250" s="68"/>
      <c r="Z250" s="68"/>
    </row>
    <row r="251" spans="1:53" x14ac:dyDescent="0.2">
      <c r="A251" s="349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50"/>
      <c r="N251" s="346" t="s">
        <v>43</v>
      </c>
      <c r="O251" s="347"/>
      <c r="P251" s="347"/>
      <c r="Q251" s="347"/>
      <c r="R251" s="347"/>
      <c r="S251" s="347"/>
      <c r="T251" s="348"/>
      <c r="U251" s="43" t="s">
        <v>0</v>
      </c>
      <c r="V251" s="44">
        <f>IFERROR(SUM(V240:V249),"0")</f>
        <v>3800</v>
      </c>
      <c r="W251" s="44">
        <f>IFERROR(SUM(W240:W249),"0")</f>
        <v>3806.4</v>
      </c>
      <c r="X251" s="43"/>
      <c r="Y251" s="68"/>
      <c r="Z251" s="68"/>
    </row>
    <row r="252" spans="1:53" ht="14.25" hidden="1" customHeight="1" x14ac:dyDescent="0.25">
      <c r="A252" s="355" t="s">
        <v>239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67"/>
      <c r="Z252" s="67"/>
    </row>
    <row r="253" spans="1:53" ht="16.5" hidden="1" customHeight="1" x14ac:dyDescent="0.25">
      <c r="A253" s="64" t="s">
        <v>420</v>
      </c>
      <c r="B253" s="64" t="s">
        <v>421</v>
      </c>
      <c r="C253" s="37">
        <v>4301060326</v>
      </c>
      <c r="D253" s="341">
        <v>4607091380880</v>
      </c>
      <c r="E253" s="341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3"/>
      <c r="P253" s="343"/>
      <c r="Q253" s="343"/>
      <c r="R253" s="34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hidden="1" customHeight="1" x14ac:dyDescent="0.25">
      <c r="A254" s="64" t="s">
        <v>422</v>
      </c>
      <c r="B254" s="64" t="s">
        <v>423</v>
      </c>
      <c r="C254" s="37">
        <v>4301060308</v>
      </c>
      <c r="D254" s="341">
        <v>4607091384482</v>
      </c>
      <c r="E254" s="341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3"/>
      <c r="P254" s="343"/>
      <c r="Q254" s="343"/>
      <c r="R254" s="34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hidden="1" customHeight="1" x14ac:dyDescent="0.25">
      <c r="A255" s="64" t="s">
        <v>424</v>
      </c>
      <c r="B255" s="64" t="s">
        <v>425</v>
      </c>
      <c r="C255" s="37">
        <v>4301060325</v>
      </c>
      <c r="D255" s="341">
        <v>4607091380897</v>
      </c>
      <c r="E255" s="341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4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3"/>
      <c r="P255" s="343"/>
      <c r="Q255" s="343"/>
      <c r="R255" s="344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hidden="1" x14ac:dyDescent="0.2">
      <c r="A256" s="349"/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50"/>
      <c r="N256" s="346" t="s">
        <v>43</v>
      </c>
      <c r="O256" s="347"/>
      <c r="P256" s="347"/>
      <c r="Q256" s="347"/>
      <c r="R256" s="347"/>
      <c r="S256" s="347"/>
      <c r="T256" s="348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hidden="1" x14ac:dyDescent="0.2">
      <c r="A257" s="349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50"/>
      <c r="N257" s="346" t="s">
        <v>43</v>
      </c>
      <c r="O257" s="347"/>
      <c r="P257" s="347"/>
      <c r="Q257" s="347"/>
      <c r="R257" s="347"/>
      <c r="S257" s="347"/>
      <c r="T257" s="348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hidden="1" customHeight="1" x14ac:dyDescent="0.25">
      <c r="A258" s="355" t="s">
        <v>94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67"/>
      <c r="Z258" s="67"/>
    </row>
    <row r="259" spans="1:53" ht="16.5" hidden="1" customHeight="1" x14ac:dyDescent="0.25">
      <c r="A259" s="64" t="s">
        <v>426</v>
      </c>
      <c r="B259" s="64" t="s">
        <v>427</v>
      </c>
      <c r="C259" s="37">
        <v>4301030232</v>
      </c>
      <c r="D259" s="341">
        <v>4607091388374</v>
      </c>
      <c r="E259" s="341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471" t="s">
        <v>428</v>
      </c>
      <c r="O259" s="343"/>
      <c r="P259" s="343"/>
      <c r="Q259" s="343"/>
      <c r="R259" s="34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hidden="1" customHeight="1" x14ac:dyDescent="0.25">
      <c r="A260" s="64" t="s">
        <v>429</v>
      </c>
      <c r="B260" s="64" t="s">
        <v>430</v>
      </c>
      <c r="C260" s="37">
        <v>4301030235</v>
      </c>
      <c r="D260" s="341">
        <v>4607091388381</v>
      </c>
      <c r="E260" s="341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472" t="s">
        <v>431</v>
      </c>
      <c r="O260" s="343"/>
      <c r="P260" s="343"/>
      <c r="Q260" s="343"/>
      <c r="R260" s="34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hidden="1" customHeight="1" x14ac:dyDescent="0.25">
      <c r="A261" s="64" t="s">
        <v>432</v>
      </c>
      <c r="B261" s="64" t="s">
        <v>433</v>
      </c>
      <c r="C261" s="37">
        <v>4301030233</v>
      </c>
      <c r="D261" s="341">
        <v>4607091388404</v>
      </c>
      <c r="E261" s="341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3"/>
      <c r="P261" s="343"/>
      <c r="Q261" s="343"/>
      <c r="R261" s="344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hidden="1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6" t="s">
        <v>43</v>
      </c>
      <c r="O262" s="347"/>
      <c r="P262" s="347"/>
      <c r="Q262" s="347"/>
      <c r="R262" s="347"/>
      <c r="S262" s="347"/>
      <c r="T262" s="348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hidden="1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6" t="s">
        <v>43</v>
      </c>
      <c r="O263" s="347"/>
      <c r="P263" s="347"/>
      <c r="Q263" s="347"/>
      <c r="R263" s="347"/>
      <c r="S263" s="347"/>
      <c r="T263" s="348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hidden="1" customHeight="1" x14ac:dyDescent="0.25">
      <c r="A264" s="355" t="s">
        <v>434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67"/>
      <c r="Z264" s="67"/>
    </row>
    <row r="265" spans="1:53" ht="16.5" hidden="1" customHeight="1" x14ac:dyDescent="0.25">
      <c r="A265" s="64" t="s">
        <v>435</v>
      </c>
      <c r="B265" s="64" t="s">
        <v>436</v>
      </c>
      <c r="C265" s="37">
        <v>4301180007</v>
      </c>
      <c r="D265" s="341">
        <v>4680115881808</v>
      </c>
      <c r="E265" s="341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3"/>
      <c r="P265" s="343"/>
      <c r="Q265" s="343"/>
      <c r="R265" s="34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hidden="1" customHeight="1" x14ac:dyDescent="0.25">
      <c r="A266" s="64" t="s">
        <v>439</v>
      </c>
      <c r="B266" s="64" t="s">
        <v>440</v>
      </c>
      <c r="C266" s="37">
        <v>4301180006</v>
      </c>
      <c r="D266" s="341">
        <v>4680115881822</v>
      </c>
      <c r="E266" s="341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4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3"/>
      <c r="P266" s="343"/>
      <c r="Q266" s="343"/>
      <c r="R266" s="34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hidden="1" customHeight="1" x14ac:dyDescent="0.25">
      <c r="A267" s="64" t="s">
        <v>441</v>
      </c>
      <c r="B267" s="64" t="s">
        <v>442</v>
      </c>
      <c r="C267" s="37">
        <v>4301180001</v>
      </c>
      <c r="D267" s="341">
        <v>4680115880016</v>
      </c>
      <c r="E267" s="341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3"/>
      <c r="P267" s="343"/>
      <c r="Q267" s="343"/>
      <c r="R267" s="344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hidden="1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6" t="s">
        <v>43</v>
      </c>
      <c r="O268" s="347"/>
      <c r="P268" s="347"/>
      <c r="Q268" s="347"/>
      <c r="R268" s="347"/>
      <c r="S268" s="347"/>
      <c r="T268" s="348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hidden="1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6" t="s">
        <v>43</v>
      </c>
      <c r="O269" s="347"/>
      <c r="P269" s="347"/>
      <c r="Q269" s="347"/>
      <c r="R269" s="347"/>
      <c r="S269" s="347"/>
      <c r="T269" s="348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hidden="1" customHeight="1" x14ac:dyDescent="0.25">
      <c r="A270" s="366" t="s">
        <v>443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66"/>
      <c r="Z270" s="66"/>
    </row>
    <row r="271" spans="1:53" ht="14.25" hidden="1" customHeight="1" x14ac:dyDescent="0.25">
      <c r="A271" s="355" t="s">
        <v>116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67"/>
      <c r="Z271" s="67"/>
    </row>
    <row r="272" spans="1:53" ht="27" hidden="1" customHeight="1" x14ac:dyDescent="0.25">
      <c r="A272" s="64" t="s">
        <v>444</v>
      </c>
      <c r="B272" s="64" t="s">
        <v>445</v>
      </c>
      <c r="C272" s="37">
        <v>4301011315</v>
      </c>
      <c r="D272" s="341">
        <v>4607091387421</v>
      </c>
      <c r="E272" s="34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3"/>
      <c r="P272" s="343"/>
      <c r="Q272" s="343"/>
      <c r="R272" s="344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444</v>
      </c>
      <c r="B273" s="64" t="s">
        <v>446</v>
      </c>
      <c r="C273" s="37">
        <v>4301011121</v>
      </c>
      <c r="D273" s="341">
        <v>4607091387421</v>
      </c>
      <c r="E273" s="341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3"/>
      <c r="P273" s="343"/>
      <c r="Q273" s="343"/>
      <c r="R273" s="344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447</v>
      </c>
      <c r="B274" s="64" t="s">
        <v>448</v>
      </c>
      <c r="C274" s="37">
        <v>4301011396</v>
      </c>
      <c r="D274" s="341">
        <v>4607091387452</v>
      </c>
      <c r="E274" s="341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112</v>
      </c>
      <c r="L274" s="39" t="s">
        <v>121</v>
      </c>
      <c r="M274" s="38">
        <v>55</v>
      </c>
      <c r="N274" s="4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3"/>
      <c r="P274" s="343"/>
      <c r="Q274" s="343"/>
      <c r="R274" s="344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IFERROR(IF(W274=0,"",ROUNDUP(W274/H274,0)*0.02039),"")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447</v>
      </c>
      <c r="B275" s="64" t="s">
        <v>449</v>
      </c>
      <c r="C275" s="37">
        <v>4301011322</v>
      </c>
      <c r="D275" s="341">
        <v>4607091387452</v>
      </c>
      <c r="E275" s="341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112</v>
      </c>
      <c r="L275" s="39" t="s">
        <v>133</v>
      </c>
      <c r="M275" s="38">
        <v>55</v>
      </c>
      <c r="N275" s="4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3"/>
      <c r="P275" s="343"/>
      <c r="Q275" s="343"/>
      <c r="R275" s="344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hidden="1" customHeight="1" x14ac:dyDescent="0.25">
      <c r="A276" s="64" t="s">
        <v>447</v>
      </c>
      <c r="B276" s="64" t="s">
        <v>450</v>
      </c>
      <c r="C276" s="37">
        <v>4301011619</v>
      </c>
      <c r="D276" s="341">
        <v>4607091387452</v>
      </c>
      <c r="E276" s="341"/>
      <c r="F276" s="63">
        <v>1.45</v>
      </c>
      <c r="G276" s="38">
        <v>8</v>
      </c>
      <c r="H276" s="63">
        <v>11.6</v>
      </c>
      <c r="I276" s="63">
        <v>12.08</v>
      </c>
      <c r="J276" s="38">
        <v>56</v>
      </c>
      <c r="K276" s="38" t="s">
        <v>112</v>
      </c>
      <c r="L276" s="39" t="s">
        <v>111</v>
      </c>
      <c r="M276" s="38">
        <v>55</v>
      </c>
      <c r="N276" s="463" t="s">
        <v>451</v>
      </c>
      <c r="O276" s="343"/>
      <c r="P276" s="343"/>
      <c r="Q276" s="343"/>
      <c r="R276" s="344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452</v>
      </c>
      <c r="B277" s="64" t="s">
        <v>453</v>
      </c>
      <c r="C277" s="37">
        <v>4301011313</v>
      </c>
      <c r="D277" s="341">
        <v>4607091385984</v>
      </c>
      <c r="E277" s="341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3"/>
      <c r="P277" s="343"/>
      <c r="Q277" s="343"/>
      <c r="R277" s="344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454</v>
      </c>
      <c r="B278" s="64" t="s">
        <v>455</v>
      </c>
      <c r="C278" s="37">
        <v>4301011316</v>
      </c>
      <c r="D278" s="341">
        <v>4607091387438</v>
      </c>
      <c r="E278" s="341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4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3"/>
      <c r="P278" s="343"/>
      <c r="Q278" s="343"/>
      <c r="R278" s="344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456</v>
      </c>
      <c r="B279" s="64" t="s">
        <v>457</v>
      </c>
      <c r="C279" s="37">
        <v>4301011318</v>
      </c>
      <c r="D279" s="341">
        <v>4607091387469</v>
      </c>
      <c r="E279" s="341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4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3"/>
      <c r="P279" s="343"/>
      <c r="Q279" s="343"/>
      <c r="R279" s="344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6" t="s">
        <v>43</v>
      </c>
      <c r="O280" s="347"/>
      <c r="P280" s="347"/>
      <c r="Q280" s="347"/>
      <c r="R280" s="347"/>
      <c r="S280" s="347"/>
      <c r="T280" s="348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6" t="s">
        <v>43</v>
      </c>
      <c r="O281" s="347"/>
      <c r="P281" s="347"/>
      <c r="Q281" s="347"/>
      <c r="R281" s="347"/>
      <c r="S281" s="347"/>
      <c r="T281" s="348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hidden="1" customHeight="1" x14ac:dyDescent="0.25">
      <c r="A282" s="355" t="s">
        <v>76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67"/>
      <c r="Z282" s="67"/>
    </row>
    <row r="283" spans="1:53" ht="27" hidden="1" customHeight="1" x14ac:dyDescent="0.25">
      <c r="A283" s="64" t="s">
        <v>458</v>
      </c>
      <c r="B283" s="64" t="s">
        <v>459</v>
      </c>
      <c r="C283" s="37">
        <v>4301031154</v>
      </c>
      <c r="D283" s="341">
        <v>4607091387292</v>
      </c>
      <c r="E283" s="341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3"/>
      <c r="P283" s="343"/>
      <c r="Q283" s="343"/>
      <c r="R283" s="344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460</v>
      </c>
      <c r="B284" s="64" t="s">
        <v>461</v>
      </c>
      <c r="C284" s="37">
        <v>4301031155</v>
      </c>
      <c r="D284" s="341">
        <v>4607091387315</v>
      </c>
      <c r="E284" s="341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3"/>
      <c r="P284" s="343"/>
      <c r="Q284" s="343"/>
      <c r="R284" s="34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idden="1" x14ac:dyDescent="0.2">
      <c r="A285" s="349"/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50"/>
      <c r="N285" s="346" t="s">
        <v>43</v>
      </c>
      <c r="O285" s="347"/>
      <c r="P285" s="347"/>
      <c r="Q285" s="347"/>
      <c r="R285" s="347"/>
      <c r="S285" s="347"/>
      <c r="T285" s="348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hidden="1" x14ac:dyDescent="0.2">
      <c r="A286" s="349"/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50"/>
      <c r="N286" s="346" t="s">
        <v>43</v>
      </c>
      <c r="O286" s="347"/>
      <c r="P286" s="347"/>
      <c r="Q286" s="347"/>
      <c r="R286" s="347"/>
      <c r="S286" s="347"/>
      <c r="T286" s="348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hidden="1" customHeight="1" x14ac:dyDescent="0.25">
      <c r="A287" s="366" t="s">
        <v>462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66"/>
      <c r="N287" s="366"/>
      <c r="O287" s="366"/>
      <c r="P287" s="366"/>
      <c r="Q287" s="366"/>
      <c r="R287" s="366"/>
      <c r="S287" s="366"/>
      <c r="T287" s="366"/>
      <c r="U287" s="366"/>
      <c r="V287" s="366"/>
      <c r="W287" s="366"/>
      <c r="X287" s="366"/>
      <c r="Y287" s="66"/>
      <c r="Z287" s="66"/>
    </row>
    <row r="288" spans="1:53" ht="14.25" hidden="1" customHeight="1" x14ac:dyDescent="0.25">
      <c r="A288" s="355" t="s">
        <v>76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67"/>
      <c r="Z288" s="67"/>
    </row>
    <row r="289" spans="1:53" ht="27" hidden="1" customHeight="1" x14ac:dyDescent="0.25">
      <c r="A289" s="64" t="s">
        <v>463</v>
      </c>
      <c r="B289" s="64" t="s">
        <v>464</v>
      </c>
      <c r="C289" s="37">
        <v>4301031066</v>
      </c>
      <c r="D289" s="341">
        <v>4607091383836</v>
      </c>
      <c r="E289" s="341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4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3"/>
      <c r="P289" s="343"/>
      <c r="Q289" s="343"/>
      <c r="R289" s="34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idden="1" x14ac:dyDescent="0.2">
      <c r="A290" s="349"/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50"/>
      <c r="N290" s="346" t="s">
        <v>43</v>
      </c>
      <c r="O290" s="347"/>
      <c r="P290" s="347"/>
      <c r="Q290" s="347"/>
      <c r="R290" s="347"/>
      <c r="S290" s="347"/>
      <c r="T290" s="34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hidden="1" x14ac:dyDescent="0.2">
      <c r="A291" s="349"/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50"/>
      <c r="N291" s="346" t="s">
        <v>43</v>
      </c>
      <c r="O291" s="347"/>
      <c r="P291" s="347"/>
      <c r="Q291" s="347"/>
      <c r="R291" s="347"/>
      <c r="S291" s="347"/>
      <c r="T291" s="34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hidden="1" customHeight="1" x14ac:dyDescent="0.25">
      <c r="A292" s="355" t="s">
        <v>81</v>
      </c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55"/>
      <c r="P292" s="355"/>
      <c r="Q292" s="355"/>
      <c r="R292" s="355"/>
      <c r="S292" s="355"/>
      <c r="T292" s="355"/>
      <c r="U292" s="355"/>
      <c r="V292" s="355"/>
      <c r="W292" s="355"/>
      <c r="X292" s="355"/>
      <c r="Y292" s="67"/>
      <c r="Z292" s="67"/>
    </row>
    <row r="293" spans="1:53" ht="27" hidden="1" customHeight="1" x14ac:dyDescent="0.25">
      <c r="A293" s="64" t="s">
        <v>465</v>
      </c>
      <c r="B293" s="64" t="s">
        <v>466</v>
      </c>
      <c r="C293" s="37">
        <v>4301051142</v>
      </c>
      <c r="D293" s="341">
        <v>4607091387919</v>
      </c>
      <c r="E293" s="341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3"/>
      <c r="P293" s="343"/>
      <c r="Q293" s="343"/>
      <c r="R293" s="34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hidden="1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50"/>
      <c r="N294" s="346" t="s">
        <v>43</v>
      </c>
      <c r="O294" s="347"/>
      <c r="P294" s="347"/>
      <c r="Q294" s="347"/>
      <c r="R294" s="347"/>
      <c r="S294" s="347"/>
      <c r="T294" s="348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hidden="1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50"/>
      <c r="N295" s="346" t="s">
        <v>43</v>
      </c>
      <c r="O295" s="347"/>
      <c r="P295" s="347"/>
      <c r="Q295" s="347"/>
      <c r="R295" s="347"/>
      <c r="S295" s="347"/>
      <c r="T295" s="348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hidden="1" customHeight="1" x14ac:dyDescent="0.25">
      <c r="A296" s="355" t="s">
        <v>239</v>
      </c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55"/>
      <c r="P296" s="355"/>
      <c r="Q296" s="355"/>
      <c r="R296" s="355"/>
      <c r="S296" s="355"/>
      <c r="T296" s="355"/>
      <c r="U296" s="355"/>
      <c r="V296" s="355"/>
      <c r="W296" s="355"/>
      <c r="X296" s="355"/>
      <c r="Y296" s="67"/>
      <c r="Z296" s="67"/>
    </row>
    <row r="297" spans="1:53" ht="27" hidden="1" customHeight="1" x14ac:dyDescent="0.25">
      <c r="A297" s="64" t="s">
        <v>467</v>
      </c>
      <c r="B297" s="64" t="s">
        <v>468</v>
      </c>
      <c r="C297" s="37">
        <v>4301060324</v>
      </c>
      <c r="D297" s="341">
        <v>4607091388831</v>
      </c>
      <c r="E297" s="341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3"/>
      <c r="P297" s="343"/>
      <c r="Q297" s="343"/>
      <c r="R297" s="344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6" t="s">
        <v>43</v>
      </c>
      <c r="O298" s="347"/>
      <c r="P298" s="347"/>
      <c r="Q298" s="347"/>
      <c r="R298" s="347"/>
      <c r="S298" s="347"/>
      <c r="T298" s="348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50"/>
      <c r="N299" s="346" t="s">
        <v>43</v>
      </c>
      <c r="O299" s="347"/>
      <c r="P299" s="347"/>
      <c r="Q299" s="347"/>
      <c r="R299" s="347"/>
      <c r="S299" s="347"/>
      <c r="T299" s="348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55" t="s">
        <v>94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67"/>
      <c r="Z300" s="67"/>
    </row>
    <row r="301" spans="1:53" ht="27" hidden="1" customHeight="1" x14ac:dyDescent="0.25">
      <c r="A301" s="64" t="s">
        <v>469</v>
      </c>
      <c r="B301" s="64" t="s">
        <v>470</v>
      </c>
      <c r="C301" s="37">
        <v>4301032015</v>
      </c>
      <c r="D301" s="341">
        <v>4607091383102</v>
      </c>
      <c r="E301" s="341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4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3"/>
      <c r="P301" s="343"/>
      <c r="Q301" s="343"/>
      <c r="R301" s="34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hidden="1" x14ac:dyDescent="0.2">
      <c r="A302" s="349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6" t="s">
        <v>43</v>
      </c>
      <c r="O302" s="347"/>
      <c r="P302" s="347"/>
      <c r="Q302" s="347"/>
      <c r="R302" s="347"/>
      <c r="S302" s="347"/>
      <c r="T302" s="348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6" t="s">
        <v>43</v>
      </c>
      <c r="O303" s="347"/>
      <c r="P303" s="347"/>
      <c r="Q303" s="347"/>
      <c r="R303" s="347"/>
      <c r="S303" s="347"/>
      <c r="T303" s="348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hidden="1" customHeight="1" x14ac:dyDescent="0.2">
      <c r="A304" s="365" t="s">
        <v>471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55"/>
      <c r="Z304" s="55"/>
    </row>
    <row r="305" spans="1:53" ht="16.5" hidden="1" customHeight="1" x14ac:dyDescent="0.25">
      <c r="A305" s="366" t="s">
        <v>472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66"/>
      <c r="Z305" s="66"/>
    </row>
    <row r="306" spans="1:53" ht="14.25" hidden="1" customHeight="1" x14ac:dyDescent="0.25">
      <c r="A306" s="355" t="s">
        <v>116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67"/>
      <c r="Z306" s="67"/>
    </row>
    <row r="307" spans="1:53" ht="27" hidden="1" customHeight="1" x14ac:dyDescent="0.25">
      <c r="A307" s="64" t="s">
        <v>473</v>
      </c>
      <c r="B307" s="64" t="s">
        <v>474</v>
      </c>
      <c r="C307" s="37">
        <v>4301011339</v>
      </c>
      <c r="D307" s="341">
        <v>4607091383997</v>
      </c>
      <c r="E307" s="341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4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3"/>
      <c r="P307" s="343"/>
      <c r="Q307" s="343"/>
      <c r="R307" s="344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ref="W307:W314" si="15"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 x14ac:dyDescent="0.25">
      <c r="A308" s="64" t="s">
        <v>473</v>
      </c>
      <c r="B308" s="64" t="s">
        <v>475</v>
      </c>
      <c r="C308" s="37">
        <v>4301011239</v>
      </c>
      <c r="D308" s="341">
        <v>4607091383997</v>
      </c>
      <c r="E308" s="341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3"/>
      <c r="P308" s="343"/>
      <c r="Q308" s="343"/>
      <c r="R308" s="344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hidden="1" customHeight="1" x14ac:dyDescent="0.25">
      <c r="A309" s="64" t="s">
        <v>476</v>
      </c>
      <c r="B309" s="64" t="s">
        <v>477</v>
      </c>
      <c r="C309" s="37">
        <v>4301011326</v>
      </c>
      <c r="D309" s="341">
        <v>4607091384130</v>
      </c>
      <c r="E309" s="341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4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3"/>
      <c r="P309" s="343"/>
      <c r="Q309" s="343"/>
      <c r="R309" s="344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hidden="1" customHeight="1" x14ac:dyDescent="0.25">
      <c r="A310" s="64" t="s">
        <v>476</v>
      </c>
      <c r="B310" s="64" t="s">
        <v>478</v>
      </c>
      <c r="C310" s="37">
        <v>4301011240</v>
      </c>
      <c r="D310" s="341">
        <v>4607091384130</v>
      </c>
      <c r="E310" s="34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4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3"/>
      <c r="P310" s="343"/>
      <c r="Q310" s="343"/>
      <c r="R310" s="344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hidden="1" customHeight="1" x14ac:dyDescent="0.25">
      <c r="A311" s="64" t="s">
        <v>479</v>
      </c>
      <c r="B311" s="64" t="s">
        <v>480</v>
      </c>
      <c r="C311" s="37">
        <v>4301011330</v>
      </c>
      <c r="D311" s="341">
        <v>4607091384147</v>
      </c>
      <c r="E311" s="341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4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3"/>
      <c r="P311" s="343"/>
      <c r="Q311" s="343"/>
      <c r="R311" s="344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ht="16.5" hidden="1" customHeight="1" x14ac:dyDescent="0.25">
      <c r="A312" s="64" t="s">
        <v>479</v>
      </c>
      <c r="B312" s="64" t="s">
        <v>481</v>
      </c>
      <c r="C312" s="37">
        <v>4301011238</v>
      </c>
      <c r="D312" s="341">
        <v>4607091384147</v>
      </c>
      <c r="E312" s="341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448" t="s">
        <v>482</v>
      </c>
      <c r="O312" s="343"/>
      <c r="P312" s="343"/>
      <c r="Q312" s="343"/>
      <c r="R312" s="344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hidden="1" customHeight="1" x14ac:dyDescent="0.25">
      <c r="A313" s="64" t="s">
        <v>483</v>
      </c>
      <c r="B313" s="64" t="s">
        <v>484</v>
      </c>
      <c r="C313" s="37">
        <v>4301011327</v>
      </c>
      <c r="D313" s="341">
        <v>4607091384154</v>
      </c>
      <c r="E313" s="341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3"/>
      <c r="P313" s="343"/>
      <c r="Q313" s="343"/>
      <c r="R313" s="344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hidden="1" customHeight="1" x14ac:dyDescent="0.25">
      <c r="A314" s="64" t="s">
        <v>485</v>
      </c>
      <c r="B314" s="64" t="s">
        <v>486</v>
      </c>
      <c r="C314" s="37">
        <v>4301011332</v>
      </c>
      <c r="D314" s="341">
        <v>4607091384161</v>
      </c>
      <c r="E314" s="341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4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3"/>
      <c r="P314" s="343"/>
      <c r="Q314" s="343"/>
      <c r="R314" s="344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6" t="s">
        <v>43</v>
      </c>
      <c r="O315" s="347"/>
      <c r="P315" s="347"/>
      <c r="Q315" s="347"/>
      <c r="R315" s="347"/>
      <c r="S315" s="347"/>
      <c r="T315" s="348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0</v>
      </c>
      <c r="W315" s="44">
        <f>IFERROR(W307/H307,"0")+IFERROR(W308/H308,"0")+IFERROR(W309/H309,"0")+IFERROR(W310/H310,"0")+IFERROR(W311/H311,"0")+IFERROR(W312/H312,"0")+IFERROR(W313/H313,"0")+IFERROR(W314/H314,"0")</f>
        <v>0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68"/>
      <c r="Z315" s="68"/>
    </row>
    <row r="316" spans="1:53" hidden="1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50"/>
      <c r="N316" s="346" t="s">
        <v>43</v>
      </c>
      <c r="O316" s="347"/>
      <c r="P316" s="347"/>
      <c r="Q316" s="347"/>
      <c r="R316" s="347"/>
      <c r="S316" s="347"/>
      <c r="T316" s="348"/>
      <c r="U316" s="43" t="s">
        <v>0</v>
      </c>
      <c r="V316" s="44">
        <f>IFERROR(SUM(V307:V314),"0")</f>
        <v>0</v>
      </c>
      <c r="W316" s="44">
        <f>IFERROR(SUM(W307:W314),"0")</f>
        <v>0</v>
      </c>
      <c r="X316" s="43"/>
      <c r="Y316" s="68"/>
      <c r="Z316" s="68"/>
    </row>
    <row r="317" spans="1:53" ht="14.25" hidden="1" customHeight="1" x14ac:dyDescent="0.25">
      <c r="A317" s="355" t="s">
        <v>108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67"/>
      <c r="Z317" s="67"/>
    </row>
    <row r="318" spans="1:53" ht="27" hidden="1" customHeight="1" x14ac:dyDescent="0.25">
      <c r="A318" s="64" t="s">
        <v>487</v>
      </c>
      <c r="B318" s="64" t="s">
        <v>488</v>
      </c>
      <c r="C318" s="37">
        <v>4301020178</v>
      </c>
      <c r="D318" s="341">
        <v>4607091383980</v>
      </c>
      <c r="E318" s="341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3"/>
      <c r="P318" s="343"/>
      <c r="Q318" s="343"/>
      <c r="R318" s="34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hidden="1" customHeight="1" x14ac:dyDescent="0.25">
      <c r="A319" s="64" t="s">
        <v>489</v>
      </c>
      <c r="B319" s="64" t="s">
        <v>490</v>
      </c>
      <c r="C319" s="37">
        <v>4301020270</v>
      </c>
      <c r="D319" s="341">
        <v>4680115883314</v>
      </c>
      <c r="E319" s="341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444" t="s">
        <v>491</v>
      </c>
      <c r="O319" s="343"/>
      <c r="P319" s="343"/>
      <c r="Q319" s="343"/>
      <c r="R319" s="34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hidden="1" customHeight="1" x14ac:dyDescent="0.25">
      <c r="A320" s="64" t="s">
        <v>492</v>
      </c>
      <c r="B320" s="64" t="s">
        <v>493</v>
      </c>
      <c r="C320" s="37">
        <v>4301020179</v>
      </c>
      <c r="D320" s="341">
        <v>4607091384178</v>
      </c>
      <c r="E320" s="34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3"/>
      <c r="P320" s="343"/>
      <c r="Q320" s="343"/>
      <c r="R320" s="34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6" t="s">
        <v>43</v>
      </c>
      <c r="O321" s="347"/>
      <c r="P321" s="347"/>
      <c r="Q321" s="347"/>
      <c r="R321" s="347"/>
      <c r="S321" s="347"/>
      <c r="T321" s="348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hidden="1" x14ac:dyDescent="0.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50"/>
      <c r="N322" s="346" t="s">
        <v>43</v>
      </c>
      <c r="O322" s="347"/>
      <c r="P322" s="347"/>
      <c r="Q322" s="347"/>
      <c r="R322" s="347"/>
      <c r="S322" s="347"/>
      <c r="T322" s="348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hidden="1" customHeight="1" x14ac:dyDescent="0.25">
      <c r="A323" s="355" t="s">
        <v>81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67"/>
      <c r="Z323" s="67"/>
    </row>
    <row r="324" spans="1:53" ht="27" hidden="1" customHeight="1" x14ac:dyDescent="0.25">
      <c r="A324" s="64" t="s">
        <v>494</v>
      </c>
      <c r="B324" s="64" t="s">
        <v>495</v>
      </c>
      <c r="C324" s="37">
        <v>4301051560</v>
      </c>
      <c r="D324" s="341">
        <v>4607091383928</v>
      </c>
      <c r="E324" s="341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440" t="s">
        <v>496</v>
      </c>
      <c r="O324" s="343"/>
      <c r="P324" s="343"/>
      <c r="Q324" s="343"/>
      <c r="R324" s="344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hidden="1" customHeight="1" x14ac:dyDescent="0.25">
      <c r="A325" s="64" t="s">
        <v>497</v>
      </c>
      <c r="B325" s="64" t="s">
        <v>498</v>
      </c>
      <c r="C325" s="37">
        <v>4301051298</v>
      </c>
      <c r="D325" s="341">
        <v>4607091384260</v>
      </c>
      <c r="E325" s="341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3"/>
      <c r="P325" s="343"/>
      <c r="Q325" s="343"/>
      <c r="R325" s="344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hidden="1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50"/>
      <c r="N326" s="346" t="s">
        <v>43</v>
      </c>
      <c r="O326" s="347"/>
      <c r="P326" s="347"/>
      <c r="Q326" s="347"/>
      <c r="R326" s="347"/>
      <c r="S326" s="347"/>
      <c r="T326" s="34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hidden="1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50"/>
      <c r="N327" s="346" t="s">
        <v>43</v>
      </c>
      <c r="O327" s="347"/>
      <c r="P327" s="347"/>
      <c r="Q327" s="347"/>
      <c r="R327" s="347"/>
      <c r="S327" s="347"/>
      <c r="T327" s="34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hidden="1" customHeight="1" x14ac:dyDescent="0.25">
      <c r="A328" s="355" t="s">
        <v>239</v>
      </c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5"/>
      <c r="P328" s="355"/>
      <c r="Q328" s="355"/>
      <c r="R328" s="355"/>
      <c r="S328" s="355"/>
      <c r="T328" s="355"/>
      <c r="U328" s="355"/>
      <c r="V328" s="355"/>
      <c r="W328" s="355"/>
      <c r="X328" s="355"/>
      <c r="Y328" s="67"/>
      <c r="Z328" s="67"/>
    </row>
    <row r="329" spans="1:53" ht="16.5" hidden="1" customHeight="1" x14ac:dyDescent="0.25">
      <c r="A329" s="64" t="s">
        <v>499</v>
      </c>
      <c r="B329" s="64" t="s">
        <v>500</v>
      </c>
      <c r="C329" s="37">
        <v>4301060314</v>
      </c>
      <c r="D329" s="341">
        <v>4607091384673</v>
      </c>
      <c r="E329" s="34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3"/>
      <c r="P329" s="343"/>
      <c r="Q329" s="343"/>
      <c r="R329" s="34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idden="1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50"/>
      <c r="N330" s="346" t="s">
        <v>43</v>
      </c>
      <c r="O330" s="347"/>
      <c r="P330" s="347"/>
      <c r="Q330" s="347"/>
      <c r="R330" s="347"/>
      <c r="S330" s="347"/>
      <c r="T330" s="348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hidden="1" x14ac:dyDescent="0.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50"/>
      <c r="N331" s="346" t="s">
        <v>43</v>
      </c>
      <c r="O331" s="347"/>
      <c r="P331" s="347"/>
      <c r="Q331" s="347"/>
      <c r="R331" s="347"/>
      <c r="S331" s="347"/>
      <c r="T331" s="348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hidden="1" customHeight="1" x14ac:dyDescent="0.25">
      <c r="A332" s="366" t="s">
        <v>501</v>
      </c>
      <c r="B332" s="366"/>
      <c r="C332" s="36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366"/>
      <c r="O332" s="366"/>
      <c r="P332" s="366"/>
      <c r="Q332" s="366"/>
      <c r="R332" s="366"/>
      <c r="S332" s="366"/>
      <c r="T332" s="366"/>
      <c r="U332" s="366"/>
      <c r="V332" s="366"/>
      <c r="W332" s="366"/>
      <c r="X332" s="366"/>
      <c r="Y332" s="66"/>
      <c r="Z332" s="66"/>
    </row>
    <row r="333" spans="1:53" ht="14.25" hidden="1" customHeight="1" x14ac:dyDescent="0.25">
      <c r="A333" s="355" t="s">
        <v>116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67"/>
      <c r="Z333" s="67"/>
    </row>
    <row r="334" spans="1:53" ht="27" hidden="1" customHeight="1" x14ac:dyDescent="0.25">
      <c r="A334" s="64" t="s">
        <v>502</v>
      </c>
      <c r="B334" s="64" t="s">
        <v>503</v>
      </c>
      <c r="C334" s="37">
        <v>4301011324</v>
      </c>
      <c r="D334" s="341">
        <v>4607091384185</v>
      </c>
      <c r="E334" s="341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3"/>
      <c r="P334" s="343"/>
      <c r="Q334" s="343"/>
      <c r="R334" s="34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hidden="1" customHeight="1" x14ac:dyDescent="0.25">
      <c r="A335" s="64" t="s">
        <v>504</v>
      </c>
      <c r="B335" s="64" t="s">
        <v>505</v>
      </c>
      <c r="C335" s="37">
        <v>4301011312</v>
      </c>
      <c r="D335" s="341">
        <v>4607091384192</v>
      </c>
      <c r="E335" s="341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4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3"/>
      <c r="P335" s="343"/>
      <c r="Q335" s="343"/>
      <c r="R335" s="34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hidden="1" customHeight="1" x14ac:dyDescent="0.25">
      <c r="A336" s="64" t="s">
        <v>506</v>
      </c>
      <c r="B336" s="64" t="s">
        <v>507</v>
      </c>
      <c r="C336" s="37">
        <v>4301011483</v>
      </c>
      <c r="D336" s="341">
        <v>4680115881907</v>
      </c>
      <c r="E336" s="341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3"/>
      <c r="P336" s="343"/>
      <c r="Q336" s="343"/>
      <c r="R336" s="34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hidden="1" customHeight="1" x14ac:dyDescent="0.25">
      <c r="A337" s="64" t="s">
        <v>508</v>
      </c>
      <c r="B337" s="64" t="s">
        <v>509</v>
      </c>
      <c r="C337" s="37">
        <v>4301011655</v>
      </c>
      <c r="D337" s="341">
        <v>4680115883925</v>
      </c>
      <c r="E337" s="34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437" t="s">
        <v>510</v>
      </c>
      <c r="O337" s="343"/>
      <c r="P337" s="343"/>
      <c r="Q337" s="343"/>
      <c r="R337" s="34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hidden="1" customHeight="1" x14ac:dyDescent="0.25">
      <c r="A338" s="64" t="s">
        <v>511</v>
      </c>
      <c r="B338" s="64" t="s">
        <v>512</v>
      </c>
      <c r="C338" s="37">
        <v>4301011303</v>
      </c>
      <c r="D338" s="341">
        <v>4607091384680</v>
      </c>
      <c r="E338" s="34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4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3"/>
      <c r="P338" s="343"/>
      <c r="Q338" s="343"/>
      <c r="R338" s="344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hidden="1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6" t="s">
        <v>43</v>
      </c>
      <c r="O339" s="347"/>
      <c r="P339" s="347"/>
      <c r="Q339" s="347"/>
      <c r="R339" s="347"/>
      <c r="S339" s="347"/>
      <c r="T339" s="348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hidden="1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6" t="s">
        <v>43</v>
      </c>
      <c r="O340" s="347"/>
      <c r="P340" s="347"/>
      <c r="Q340" s="347"/>
      <c r="R340" s="347"/>
      <c r="S340" s="347"/>
      <c r="T340" s="348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hidden="1" customHeight="1" x14ac:dyDescent="0.25">
      <c r="A341" s="355" t="s">
        <v>76</v>
      </c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355"/>
      <c r="P341" s="355"/>
      <c r="Q341" s="355"/>
      <c r="R341" s="355"/>
      <c r="S341" s="355"/>
      <c r="T341" s="355"/>
      <c r="U341" s="355"/>
      <c r="V341" s="355"/>
      <c r="W341" s="355"/>
      <c r="X341" s="355"/>
      <c r="Y341" s="67"/>
      <c r="Z341" s="67"/>
    </row>
    <row r="342" spans="1:53" ht="27" hidden="1" customHeight="1" x14ac:dyDescent="0.25">
      <c r="A342" s="64" t="s">
        <v>513</v>
      </c>
      <c r="B342" s="64" t="s">
        <v>514</v>
      </c>
      <c r="C342" s="37">
        <v>4301031139</v>
      </c>
      <c r="D342" s="341">
        <v>4607091384802</v>
      </c>
      <c r="E342" s="341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4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3"/>
      <c r="P342" s="343"/>
      <c r="Q342" s="343"/>
      <c r="R342" s="34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hidden="1" customHeight="1" x14ac:dyDescent="0.25">
      <c r="A343" s="64" t="s">
        <v>515</v>
      </c>
      <c r="B343" s="64" t="s">
        <v>516</v>
      </c>
      <c r="C343" s="37">
        <v>4301031140</v>
      </c>
      <c r="D343" s="341">
        <v>4607091384826</v>
      </c>
      <c r="E343" s="341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4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3"/>
      <c r="P343" s="343"/>
      <c r="Q343" s="343"/>
      <c r="R343" s="344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hidden="1" x14ac:dyDescent="0.2">
      <c r="A344" s="349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6" t="s">
        <v>43</v>
      </c>
      <c r="O344" s="347"/>
      <c r="P344" s="347"/>
      <c r="Q344" s="347"/>
      <c r="R344" s="347"/>
      <c r="S344" s="347"/>
      <c r="T344" s="34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6" t="s">
        <v>43</v>
      </c>
      <c r="O345" s="347"/>
      <c r="P345" s="347"/>
      <c r="Q345" s="347"/>
      <c r="R345" s="347"/>
      <c r="S345" s="347"/>
      <c r="T345" s="34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hidden="1" customHeight="1" x14ac:dyDescent="0.25">
      <c r="A346" s="355" t="s">
        <v>81</v>
      </c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5"/>
      <c r="N346" s="355"/>
      <c r="O346" s="355"/>
      <c r="P346" s="355"/>
      <c r="Q346" s="355"/>
      <c r="R346" s="355"/>
      <c r="S346" s="355"/>
      <c r="T346" s="355"/>
      <c r="U346" s="355"/>
      <c r="V346" s="355"/>
      <c r="W346" s="355"/>
      <c r="X346" s="355"/>
      <c r="Y346" s="67"/>
      <c r="Z346" s="67"/>
    </row>
    <row r="347" spans="1:53" ht="27" hidden="1" customHeight="1" x14ac:dyDescent="0.25">
      <c r="A347" s="64" t="s">
        <v>517</v>
      </c>
      <c r="B347" s="64" t="s">
        <v>518</v>
      </c>
      <c r="C347" s="37">
        <v>4301051303</v>
      </c>
      <c r="D347" s="341">
        <v>4607091384246</v>
      </c>
      <c r="E347" s="34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3"/>
      <c r="P347" s="343"/>
      <c r="Q347" s="343"/>
      <c r="R347" s="344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hidden="1" customHeight="1" x14ac:dyDescent="0.25">
      <c r="A348" s="64" t="s">
        <v>519</v>
      </c>
      <c r="B348" s="64" t="s">
        <v>520</v>
      </c>
      <c r="C348" s="37">
        <v>4301051445</v>
      </c>
      <c r="D348" s="341">
        <v>4680115881976</v>
      </c>
      <c r="E348" s="341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4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3"/>
      <c r="P348" s="343"/>
      <c r="Q348" s="343"/>
      <c r="R348" s="344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hidden="1" customHeight="1" x14ac:dyDescent="0.25">
      <c r="A349" s="64" t="s">
        <v>521</v>
      </c>
      <c r="B349" s="64" t="s">
        <v>522</v>
      </c>
      <c r="C349" s="37">
        <v>4301051297</v>
      </c>
      <c r="D349" s="341">
        <v>4607091384253</v>
      </c>
      <c r="E349" s="341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3"/>
      <c r="P349" s="343"/>
      <c r="Q349" s="343"/>
      <c r="R349" s="344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hidden="1" customHeight="1" x14ac:dyDescent="0.25">
      <c r="A350" s="64" t="s">
        <v>523</v>
      </c>
      <c r="B350" s="64" t="s">
        <v>524</v>
      </c>
      <c r="C350" s="37">
        <v>4301051444</v>
      </c>
      <c r="D350" s="341">
        <v>4680115881969</v>
      </c>
      <c r="E350" s="341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4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3"/>
      <c r="P350" s="343"/>
      <c r="Q350" s="343"/>
      <c r="R350" s="344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hidden="1" x14ac:dyDescent="0.2">
      <c r="A351" s="349"/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50"/>
      <c r="N351" s="346" t="s">
        <v>43</v>
      </c>
      <c r="O351" s="347"/>
      <c r="P351" s="347"/>
      <c r="Q351" s="347"/>
      <c r="R351" s="347"/>
      <c r="S351" s="347"/>
      <c r="T351" s="348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hidden="1" x14ac:dyDescent="0.2">
      <c r="A352" s="349"/>
      <c r="B352" s="349"/>
      <c r="C352" s="349"/>
      <c r="D352" s="349"/>
      <c r="E352" s="349"/>
      <c r="F352" s="349"/>
      <c r="G352" s="349"/>
      <c r="H352" s="349"/>
      <c r="I352" s="349"/>
      <c r="J352" s="349"/>
      <c r="K352" s="349"/>
      <c r="L352" s="349"/>
      <c r="M352" s="350"/>
      <c r="N352" s="346" t="s">
        <v>43</v>
      </c>
      <c r="O352" s="347"/>
      <c r="P352" s="347"/>
      <c r="Q352" s="347"/>
      <c r="R352" s="347"/>
      <c r="S352" s="347"/>
      <c r="T352" s="348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hidden="1" customHeight="1" x14ac:dyDescent="0.25">
      <c r="A353" s="355" t="s">
        <v>239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67"/>
      <c r="Z353" s="67"/>
    </row>
    <row r="354" spans="1:53" ht="27" hidden="1" customHeight="1" x14ac:dyDescent="0.25">
      <c r="A354" s="64" t="s">
        <v>525</v>
      </c>
      <c r="B354" s="64" t="s">
        <v>526</v>
      </c>
      <c r="C354" s="37">
        <v>4301060322</v>
      </c>
      <c r="D354" s="341">
        <v>4607091389357</v>
      </c>
      <c r="E354" s="341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3"/>
      <c r="P354" s="343"/>
      <c r="Q354" s="343"/>
      <c r="R354" s="34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idden="1" x14ac:dyDescent="0.2">
      <c r="A355" s="349"/>
      <c r="B355" s="349"/>
      <c r="C355" s="349"/>
      <c r="D355" s="349"/>
      <c r="E355" s="349"/>
      <c r="F355" s="349"/>
      <c r="G355" s="349"/>
      <c r="H355" s="349"/>
      <c r="I355" s="349"/>
      <c r="J355" s="349"/>
      <c r="K355" s="349"/>
      <c r="L355" s="349"/>
      <c r="M355" s="350"/>
      <c r="N355" s="346" t="s">
        <v>43</v>
      </c>
      <c r="O355" s="347"/>
      <c r="P355" s="347"/>
      <c r="Q355" s="347"/>
      <c r="R355" s="347"/>
      <c r="S355" s="347"/>
      <c r="T355" s="34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49"/>
      <c r="B356" s="349"/>
      <c r="C356" s="349"/>
      <c r="D356" s="349"/>
      <c r="E356" s="349"/>
      <c r="F356" s="349"/>
      <c r="G356" s="349"/>
      <c r="H356" s="349"/>
      <c r="I356" s="349"/>
      <c r="J356" s="349"/>
      <c r="K356" s="349"/>
      <c r="L356" s="349"/>
      <c r="M356" s="350"/>
      <c r="N356" s="346" t="s">
        <v>43</v>
      </c>
      <c r="O356" s="347"/>
      <c r="P356" s="347"/>
      <c r="Q356" s="347"/>
      <c r="R356" s="347"/>
      <c r="S356" s="347"/>
      <c r="T356" s="34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hidden="1" customHeight="1" x14ac:dyDescent="0.2">
      <c r="A357" s="365" t="s">
        <v>527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55"/>
      <c r="Z357" s="55"/>
    </row>
    <row r="358" spans="1:53" ht="16.5" hidden="1" customHeight="1" x14ac:dyDescent="0.25">
      <c r="A358" s="366" t="s">
        <v>528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66"/>
      <c r="Z358" s="66"/>
    </row>
    <row r="359" spans="1:53" ht="14.25" hidden="1" customHeight="1" x14ac:dyDescent="0.25">
      <c r="A359" s="355" t="s">
        <v>116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67"/>
      <c r="Z359" s="67"/>
    </row>
    <row r="360" spans="1:53" ht="27" hidden="1" customHeight="1" x14ac:dyDescent="0.25">
      <c r="A360" s="64" t="s">
        <v>529</v>
      </c>
      <c r="B360" s="64" t="s">
        <v>530</v>
      </c>
      <c r="C360" s="37">
        <v>4301011428</v>
      </c>
      <c r="D360" s="341">
        <v>4607091389708</v>
      </c>
      <c r="E360" s="341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3"/>
      <c r="P360" s="343"/>
      <c r="Q360" s="343"/>
      <c r="R360" s="34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hidden="1" customHeight="1" x14ac:dyDescent="0.25">
      <c r="A361" s="64" t="s">
        <v>531</v>
      </c>
      <c r="B361" s="64" t="s">
        <v>532</v>
      </c>
      <c r="C361" s="37">
        <v>4301011427</v>
      </c>
      <c r="D361" s="341">
        <v>4607091389692</v>
      </c>
      <c r="E361" s="341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3"/>
      <c r="P361" s="343"/>
      <c r="Q361" s="343"/>
      <c r="R361" s="34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hidden="1" x14ac:dyDescent="0.2">
      <c r="A362" s="349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6" t="s">
        <v>43</v>
      </c>
      <c r="O362" s="347"/>
      <c r="P362" s="347"/>
      <c r="Q362" s="347"/>
      <c r="R362" s="347"/>
      <c r="S362" s="347"/>
      <c r="T362" s="348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6" t="s">
        <v>43</v>
      </c>
      <c r="O363" s="347"/>
      <c r="P363" s="347"/>
      <c r="Q363" s="347"/>
      <c r="R363" s="347"/>
      <c r="S363" s="347"/>
      <c r="T363" s="348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hidden="1" customHeight="1" x14ac:dyDescent="0.25">
      <c r="A364" s="355" t="s">
        <v>76</v>
      </c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5"/>
      <c r="N364" s="355"/>
      <c r="O364" s="355"/>
      <c r="P364" s="355"/>
      <c r="Q364" s="355"/>
      <c r="R364" s="355"/>
      <c r="S364" s="355"/>
      <c r="T364" s="355"/>
      <c r="U364" s="355"/>
      <c r="V364" s="355"/>
      <c r="W364" s="355"/>
      <c r="X364" s="355"/>
      <c r="Y364" s="67"/>
      <c r="Z364" s="67"/>
    </row>
    <row r="365" spans="1:53" ht="27" hidden="1" customHeight="1" x14ac:dyDescent="0.25">
      <c r="A365" s="64" t="s">
        <v>533</v>
      </c>
      <c r="B365" s="64" t="s">
        <v>534</v>
      </c>
      <c r="C365" s="37">
        <v>4301031177</v>
      </c>
      <c r="D365" s="341">
        <v>4607091389753</v>
      </c>
      <c r="E365" s="341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3"/>
      <c r="P365" s="343"/>
      <c r="Q365" s="343"/>
      <c r="R365" s="34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535</v>
      </c>
      <c r="B366" s="64" t="s">
        <v>536</v>
      </c>
      <c r="C366" s="37">
        <v>4301031174</v>
      </c>
      <c r="D366" s="341">
        <v>4607091389760</v>
      </c>
      <c r="E366" s="341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3"/>
      <c r="P366" s="343"/>
      <c r="Q366" s="343"/>
      <c r="R366" s="34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537</v>
      </c>
      <c r="B367" s="64" t="s">
        <v>538</v>
      </c>
      <c r="C367" s="37">
        <v>4301031175</v>
      </c>
      <c r="D367" s="341">
        <v>4607091389746</v>
      </c>
      <c r="E367" s="341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3"/>
      <c r="P367" s="343"/>
      <c r="Q367" s="343"/>
      <c r="R367" s="34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hidden="1" customHeight="1" x14ac:dyDescent="0.25">
      <c r="A368" s="64" t="s">
        <v>539</v>
      </c>
      <c r="B368" s="64" t="s">
        <v>540</v>
      </c>
      <c r="C368" s="37">
        <v>4301031236</v>
      </c>
      <c r="D368" s="341">
        <v>4680115882928</v>
      </c>
      <c r="E368" s="341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3"/>
      <c r="P368" s="343"/>
      <c r="Q368" s="343"/>
      <c r="R368" s="34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541</v>
      </c>
      <c r="B369" s="64" t="s">
        <v>542</v>
      </c>
      <c r="C369" s="37">
        <v>4301031257</v>
      </c>
      <c r="D369" s="341">
        <v>4680115883147</v>
      </c>
      <c r="E369" s="34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4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3"/>
      <c r="P369" s="343"/>
      <c r="Q369" s="343"/>
      <c r="R369" s="34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hidden="1" customHeight="1" x14ac:dyDescent="0.25">
      <c r="A370" s="64" t="s">
        <v>543</v>
      </c>
      <c r="B370" s="64" t="s">
        <v>544</v>
      </c>
      <c r="C370" s="37">
        <v>4301031178</v>
      </c>
      <c r="D370" s="341">
        <v>4607091384338</v>
      </c>
      <c r="E370" s="341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3"/>
      <c r="P370" s="343"/>
      <c r="Q370" s="343"/>
      <c r="R370" s="344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hidden="1" customHeight="1" x14ac:dyDescent="0.25">
      <c r="A371" s="64" t="s">
        <v>545</v>
      </c>
      <c r="B371" s="64" t="s">
        <v>546</v>
      </c>
      <c r="C371" s="37">
        <v>4301031254</v>
      </c>
      <c r="D371" s="341">
        <v>4680115883154</v>
      </c>
      <c r="E371" s="341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3"/>
      <c r="P371" s="343"/>
      <c r="Q371" s="343"/>
      <c r="R371" s="344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hidden="1" customHeight="1" x14ac:dyDescent="0.25">
      <c r="A372" s="64" t="s">
        <v>547</v>
      </c>
      <c r="B372" s="64" t="s">
        <v>548</v>
      </c>
      <c r="C372" s="37">
        <v>4301031171</v>
      </c>
      <c r="D372" s="341">
        <v>4607091389524</v>
      </c>
      <c r="E372" s="341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3"/>
      <c r="P372" s="343"/>
      <c r="Q372" s="343"/>
      <c r="R372" s="344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hidden="1" customHeight="1" x14ac:dyDescent="0.25">
      <c r="A373" s="64" t="s">
        <v>549</v>
      </c>
      <c r="B373" s="64" t="s">
        <v>550</v>
      </c>
      <c r="C373" s="37">
        <v>4301031258</v>
      </c>
      <c r="D373" s="341">
        <v>4680115883161</v>
      </c>
      <c r="E373" s="341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3"/>
      <c r="P373" s="343"/>
      <c r="Q373" s="343"/>
      <c r="R373" s="344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hidden="1" customHeight="1" x14ac:dyDescent="0.25">
      <c r="A374" s="64" t="s">
        <v>551</v>
      </c>
      <c r="B374" s="64" t="s">
        <v>552</v>
      </c>
      <c r="C374" s="37">
        <v>4301031170</v>
      </c>
      <c r="D374" s="341">
        <v>4607091384345</v>
      </c>
      <c r="E374" s="341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3"/>
      <c r="P374" s="343"/>
      <c r="Q374" s="343"/>
      <c r="R374" s="344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hidden="1" customHeight="1" x14ac:dyDescent="0.25">
      <c r="A375" s="64" t="s">
        <v>553</v>
      </c>
      <c r="B375" s="64" t="s">
        <v>554</v>
      </c>
      <c r="C375" s="37">
        <v>4301031256</v>
      </c>
      <c r="D375" s="341">
        <v>4680115883178</v>
      </c>
      <c r="E375" s="341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3"/>
      <c r="P375" s="343"/>
      <c r="Q375" s="343"/>
      <c r="R375" s="344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hidden="1" customHeight="1" x14ac:dyDescent="0.25">
      <c r="A376" s="64" t="s">
        <v>555</v>
      </c>
      <c r="B376" s="64" t="s">
        <v>556</v>
      </c>
      <c r="C376" s="37">
        <v>4301031172</v>
      </c>
      <c r="D376" s="341">
        <v>4607091389531</v>
      </c>
      <c r="E376" s="341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3"/>
      <c r="P376" s="343"/>
      <c r="Q376" s="343"/>
      <c r="R376" s="344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hidden="1" customHeight="1" x14ac:dyDescent="0.25">
      <c r="A377" s="64" t="s">
        <v>557</v>
      </c>
      <c r="B377" s="64" t="s">
        <v>558</v>
      </c>
      <c r="C377" s="37">
        <v>4301031255</v>
      </c>
      <c r="D377" s="341">
        <v>4680115883185</v>
      </c>
      <c r="E377" s="341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414" t="s">
        <v>559</v>
      </c>
      <c r="O377" s="343"/>
      <c r="P377" s="343"/>
      <c r="Q377" s="343"/>
      <c r="R377" s="344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hidden="1" x14ac:dyDescent="0.2">
      <c r="A378" s="349"/>
      <c r="B378" s="349"/>
      <c r="C378" s="349"/>
      <c r="D378" s="349"/>
      <c r="E378" s="349"/>
      <c r="F378" s="349"/>
      <c r="G378" s="349"/>
      <c r="H378" s="349"/>
      <c r="I378" s="349"/>
      <c r="J378" s="349"/>
      <c r="K378" s="349"/>
      <c r="L378" s="349"/>
      <c r="M378" s="350"/>
      <c r="N378" s="346" t="s">
        <v>43</v>
      </c>
      <c r="O378" s="347"/>
      <c r="P378" s="347"/>
      <c r="Q378" s="347"/>
      <c r="R378" s="347"/>
      <c r="S378" s="347"/>
      <c r="T378" s="348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hidden="1" x14ac:dyDescent="0.2">
      <c r="A379" s="349"/>
      <c r="B379" s="349"/>
      <c r="C379" s="349"/>
      <c r="D379" s="349"/>
      <c r="E379" s="349"/>
      <c r="F379" s="349"/>
      <c r="G379" s="349"/>
      <c r="H379" s="349"/>
      <c r="I379" s="349"/>
      <c r="J379" s="349"/>
      <c r="K379" s="349"/>
      <c r="L379" s="349"/>
      <c r="M379" s="350"/>
      <c r="N379" s="346" t="s">
        <v>43</v>
      </c>
      <c r="O379" s="347"/>
      <c r="P379" s="347"/>
      <c r="Q379" s="347"/>
      <c r="R379" s="347"/>
      <c r="S379" s="347"/>
      <c r="T379" s="348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hidden="1" customHeight="1" x14ac:dyDescent="0.25">
      <c r="A380" s="355" t="s">
        <v>81</v>
      </c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5"/>
      <c r="N380" s="355"/>
      <c r="O380" s="355"/>
      <c r="P380" s="355"/>
      <c r="Q380" s="355"/>
      <c r="R380" s="355"/>
      <c r="S380" s="355"/>
      <c r="T380" s="355"/>
      <c r="U380" s="355"/>
      <c r="V380" s="355"/>
      <c r="W380" s="355"/>
      <c r="X380" s="355"/>
      <c r="Y380" s="67"/>
      <c r="Z380" s="67"/>
    </row>
    <row r="381" spans="1:53" ht="27" hidden="1" customHeight="1" x14ac:dyDescent="0.25">
      <c r="A381" s="64" t="s">
        <v>560</v>
      </c>
      <c r="B381" s="64" t="s">
        <v>561</v>
      </c>
      <c r="C381" s="37">
        <v>4301051258</v>
      </c>
      <c r="D381" s="341">
        <v>4607091389685</v>
      </c>
      <c r="E381" s="341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40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3"/>
      <c r="P381" s="343"/>
      <c r="Q381" s="343"/>
      <c r="R381" s="344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hidden="1" customHeight="1" x14ac:dyDescent="0.25">
      <c r="A382" s="64" t="s">
        <v>562</v>
      </c>
      <c r="B382" s="64" t="s">
        <v>563</v>
      </c>
      <c r="C382" s="37">
        <v>4301051431</v>
      </c>
      <c r="D382" s="341">
        <v>4607091389654</v>
      </c>
      <c r="E382" s="341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3"/>
      <c r="P382" s="343"/>
      <c r="Q382" s="343"/>
      <c r="R382" s="344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hidden="1" customHeight="1" x14ac:dyDescent="0.25">
      <c r="A383" s="64" t="s">
        <v>564</v>
      </c>
      <c r="B383" s="64" t="s">
        <v>565</v>
      </c>
      <c r="C383" s="37">
        <v>4301051284</v>
      </c>
      <c r="D383" s="341">
        <v>4607091384352</v>
      </c>
      <c r="E383" s="341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3"/>
      <c r="P383" s="343"/>
      <c r="Q383" s="343"/>
      <c r="R383" s="344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hidden="1" customHeight="1" x14ac:dyDescent="0.25">
      <c r="A384" s="64" t="s">
        <v>566</v>
      </c>
      <c r="B384" s="64" t="s">
        <v>567</v>
      </c>
      <c r="C384" s="37">
        <v>4301051257</v>
      </c>
      <c r="D384" s="341">
        <v>4607091389661</v>
      </c>
      <c r="E384" s="341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4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3"/>
      <c r="P384" s="343"/>
      <c r="Q384" s="343"/>
      <c r="R384" s="34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hidden="1" x14ac:dyDescent="0.2">
      <c r="A385" s="349"/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50"/>
      <c r="N385" s="346" t="s">
        <v>43</v>
      </c>
      <c r="O385" s="347"/>
      <c r="P385" s="347"/>
      <c r="Q385" s="347"/>
      <c r="R385" s="347"/>
      <c r="S385" s="347"/>
      <c r="T385" s="348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hidden="1" x14ac:dyDescent="0.2">
      <c r="A386" s="349"/>
      <c r="B386" s="349"/>
      <c r="C386" s="349"/>
      <c r="D386" s="349"/>
      <c r="E386" s="349"/>
      <c r="F386" s="349"/>
      <c r="G386" s="349"/>
      <c r="H386" s="349"/>
      <c r="I386" s="349"/>
      <c r="J386" s="349"/>
      <c r="K386" s="349"/>
      <c r="L386" s="349"/>
      <c r="M386" s="350"/>
      <c r="N386" s="346" t="s">
        <v>43</v>
      </c>
      <c r="O386" s="347"/>
      <c r="P386" s="347"/>
      <c r="Q386" s="347"/>
      <c r="R386" s="347"/>
      <c r="S386" s="347"/>
      <c r="T386" s="348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hidden="1" customHeight="1" x14ac:dyDescent="0.25">
      <c r="A387" s="355" t="s">
        <v>239</v>
      </c>
      <c r="B387" s="355"/>
      <c r="C387" s="355"/>
      <c r="D387" s="355"/>
      <c r="E387" s="355"/>
      <c r="F387" s="355"/>
      <c r="G387" s="355"/>
      <c r="H387" s="355"/>
      <c r="I387" s="355"/>
      <c r="J387" s="355"/>
      <c r="K387" s="355"/>
      <c r="L387" s="355"/>
      <c r="M387" s="355"/>
      <c r="N387" s="355"/>
      <c r="O387" s="355"/>
      <c r="P387" s="355"/>
      <c r="Q387" s="355"/>
      <c r="R387" s="355"/>
      <c r="S387" s="355"/>
      <c r="T387" s="355"/>
      <c r="U387" s="355"/>
      <c r="V387" s="355"/>
      <c r="W387" s="355"/>
      <c r="X387" s="355"/>
      <c r="Y387" s="67"/>
      <c r="Z387" s="67"/>
    </row>
    <row r="388" spans="1:53" ht="27" hidden="1" customHeight="1" x14ac:dyDescent="0.25">
      <c r="A388" s="64" t="s">
        <v>568</v>
      </c>
      <c r="B388" s="64" t="s">
        <v>569</v>
      </c>
      <c r="C388" s="37">
        <v>4301060352</v>
      </c>
      <c r="D388" s="341">
        <v>4680115881648</v>
      </c>
      <c r="E388" s="341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3"/>
      <c r="P388" s="343"/>
      <c r="Q388" s="343"/>
      <c r="R388" s="344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hidden="1" x14ac:dyDescent="0.2">
      <c r="A389" s="349"/>
      <c r="B389" s="349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50"/>
      <c r="N389" s="346" t="s">
        <v>43</v>
      </c>
      <c r="O389" s="347"/>
      <c r="P389" s="347"/>
      <c r="Q389" s="347"/>
      <c r="R389" s="347"/>
      <c r="S389" s="347"/>
      <c r="T389" s="348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hidden="1" x14ac:dyDescent="0.2">
      <c r="A390" s="349"/>
      <c r="B390" s="349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50"/>
      <c r="N390" s="346" t="s">
        <v>43</v>
      </c>
      <c r="O390" s="347"/>
      <c r="P390" s="347"/>
      <c r="Q390" s="347"/>
      <c r="R390" s="347"/>
      <c r="S390" s="347"/>
      <c r="T390" s="348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hidden="1" customHeight="1" x14ac:dyDescent="0.25">
      <c r="A391" s="355" t="s">
        <v>94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7"/>
      <c r="Z391" s="67"/>
    </row>
    <row r="392" spans="1:53" ht="27" hidden="1" customHeight="1" x14ac:dyDescent="0.25">
      <c r="A392" s="64" t="s">
        <v>570</v>
      </c>
      <c r="B392" s="64" t="s">
        <v>571</v>
      </c>
      <c r="C392" s="37">
        <v>4301032046</v>
      </c>
      <c r="D392" s="341">
        <v>4680115884359</v>
      </c>
      <c r="E392" s="341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402" t="s">
        <v>572</v>
      </c>
      <c r="O392" s="343"/>
      <c r="P392" s="343"/>
      <c r="Q392" s="343"/>
      <c r="R392" s="34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hidden="1" customHeight="1" x14ac:dyDescent="0.25">
      <c r="A393" s="64" t="s">
        <v>575</v>
      </c>
      <c r="B393" s="64" t="s">
        <v>576</v>
      </c>
      <c r="C393" s="37">
        <v>4301032045</v>
      </c>
      <c r="D393" s="341">
        <v>4680115884335</v>
      </c>
      <c r="E393" s="341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403" t="s">
        <v>577</v>
      </c>
      <c r="O393" s="343"/>
      <c r="P393" s="343"/>
      <c r="Q393" s="343"/>
      <c r="R393" s="34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hidden="1" customHeight="1" x14ac:dyDescent="0.25">
      <c r="A394" s="64" t="s">
        <v>578</v>
      </c>
      <c r="B394" s="64" t="s">
        <v>579</v>
      </c>
      <c r="C394" s="37">
        <v>4301032047</v>
      </c>
      <c r="D394" s="341">
        <v>4680115884342</v>
      </c>
      <c r="E394" s="341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404" t="s">
        <v>580</v>
      </c>
      <c r="O394" s="343"/>
      <c r="P394" s="343"/>
      <c r="Q394" s="343"/>
      <c r="R394" s="344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hidden="1" customHeight="1" x14ac:dyDescent="0.25">
      <c r="A395" s="64" t="s">
        <v>581</v>
      </c>
      <c r="B395" s="64" t="s">
        <v>582</v>
      </c>
      <c r="C395" s="37">
        <v>4301170011</v>
      </c>
      <c r="D395" s="341">
        <v>4680115884113</v>
      </c>
      <c r="E395" s="341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405" t="s">
        <v>583</v>
      </c>
      <c r="O395" s="343"/>
      <c r="P395" s="343"/>
      <c r="Q395" s="343"/>
      <c r="R395" s="344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hidden="1" x14ac:dyDescent="0.2">
      <c r="A396" s="349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6" t="s">
        <v>43</v>
      </c>
      <c r="O396" s="347"/>
      <c r="P396" s="347"/>
      <c r="Q396" s="347"/>
      <c r="R396" s="347"/>
      <c r="S396" s="347"/>
      <c r="T396" s="348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hidden="1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6" t="s">
        <v>43</v>
      </c>
      <c r="O397" s="347"/>
      <c r="P397" s="347"/>
      <c r="Q397" s="347"/>
      <c r="R397" s="347"/>
      <c r="S397" s="347"/>
      <c r="T397" s="348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hidden="1" customHeight="1" x14ac:dyDescent="0.25">
      <c r="A398" s="366" t="s">
        <v>584</v>
      </c>
      <c r="B398" s="366"/>
      <c r="C398" s="366"/>
      <c r="D398" s="366"/>
      <c r="E398" s="366"/>
      <c r="F398" s="366"/>
      <c r="G398" s="366"/>
      <c r="H398" s="366"/>
      <c r="I398" s="366"/>
      <c r="J398" s="366"/>
      <c r="K398" s="366"/>
      <c r="L398" s="366"/>
      <c r="M398" s="366"/>
      <c r="N398" s="366"/>
      <c r="O398" s="366"/>
      <c r="P398" s="366"/>
      <c r="Q398" s="366"/>
      <c r="R398" s="366"/>
      <c r="S398" s="366"/>
      <c r="T398" s="366"/>
      <c r="U398" s="366"/>
      <c r="V398" s="366"/>
      <c r="W398" s="366"/>
      <c r="X398" s="366"/>
      <c r="Y398" s="66"/>
      <c r="Z398" s="66"/>
    </row>
    <row r="399" spans="1:53" ht="14.25" hidden="1" customHeight="1" x14ac:dyDescent="0.25">
      <c r="A399" s="355" t="s">
        <v>108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67"/>
      <c r="Z399" s="67"/>
    </row>
    <row r="400" spans="1:53" ht="27" hidden="1" customHeight="1" x14ac:dyDescent="0.25">
      <c r="A400" s="64" t="s">
        <v>585</v>
      </c>
      <c r="B400" s="64" t="s">
        <v>586</v>
      </c>
      <c r="C400" s="37">
        <v>4301020196</v>
      </c>
      <c r="D400" s="341">
        <v>4607091389388</v>
      </c>
      <c r="E400" s="341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4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3"/>
      <c r="P400" s="343"/>
      <c r="Q400" s="343"/>
      <c r="R400" s="34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hidden="1" customHeight="1" x14ac:dyDescent="0.25">
      <c r="A401" s="64" t="s">
        <v>587</v>
      </c>
      <c r="B401" s="64" t="s">
        <v>588</v>
      </c>
      <c r="C401" s="37">
        <v>4301020185</v>
      </c>
      <c r="D401" s="341">
        <v>4607091389364</v>
      </c>
      <c r="E401" s="341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4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3"/>
      <c r="P401" s="343"/>
      <c r="Q401" s="343"/>
      <c r="R401" s="34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idden="1" x14ac:dyDescent="0.2">
      <c r="A402" s="349"/>
      <c r="B402" s="349"/>
      <c r="C402" s="349"/>
      <c r="D402" s="349"/>
      <c r="E402" s="349"/>
      <c r="F402" s="349"/>
      <c r="G402" s="349"/>
      <c r="H402" s="349"/>
      <c r="I402" s="349"/>
      <c r="J402" s="349"/>
      <c r="K402" s="349"/>
      <c r="L402" s="349"/>
      <c r="M402" s="350"/>
      <c r="N402" s="346" t="s">
        <v>43</v>
      </c>
      <c r="O402" s="347"/>
      <c r="P402" s="347"/>
      <c r="Q402" s="347"/>
      <c r="R402" s="347"/>
      <c r="S402" s="347"/>
      <c r="T402" s="348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hidden="1" x14ac:dyDescent="0.2">
      <c r="A403" s="349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6" t="s">
        <v>43</v>
      </c>
      <c r="O403" s="347"/>
      <c r="P403" s="347"/>
      <c r="Q403" s="347"/>
      <c r="R403" s="347"/>
      <c r="S403" s="347"/>
      <c r="T403" s="348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hidden="1" customHeight="1" x14ac:dyDescent="0.25">
      <c r="A404" s="355" t="s">
        <v>76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67"/>
      <c r="Z404" s="67"/>
    </row>
    <row r="405" spans="1:53" ht="27" hidden="1" customHeight="1" x14ac:dyDescent="0.25">
      <c r="A405" s="64" t="s">
        <v>589</v>
      </c>
      <c r="B405" s="64" t="s">
        <v>590</v>
      </c>
      <c r="C405" s="37">
        <v>4301031212</v>
      </c>
      <c r="D405" s="341">
        <v>4607091389739</v>
      </c>
      <c r="E405" s="341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3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3"/>
      <c r="P405" s="343"/>
      <c r="Q405" s="343"/>
      <c r="R405" s="34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hidden="1" customHeight="1" x14ac:dyDescent="0.25">
      <c r="A406" s="64" t="s">
        <v>591</v>
      </c>
      <c r="B406" s="64" t="s">
        <v>592</v>
      </c>
      <c r="C406" s="37">
        <v>4301031247</v>
      </c>
      <c r="D406" s="341">
        <v>4680115883048</v>
      </c>
      <c r="E406" s="341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3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3"/>
      <c r="P406" s="343"/>
      <c r="Q406" s="343"/>
      <c r="R406" s="34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hidden="1" customHeight="1" x14ac:dyDescent="0.25">
      <c r="A407" s="64" t="s">
        <v>593</v>
      </c>
      <c r="B407" s="64" t="s">
        <v>594</v>
      </c>
      <c r="C407" s="37">
        <v>4301031176</v>
      </c>
      <c r="D407" s="341">
        <v>4607091389425</v>
      </c>
      <c r="E407" s="34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3"/>
      <c r="P407" s="343"/>
      <c r="Q407" s="343"/>
      <c r="R407" s="344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hidden="1" customHeight="1" x14ac:dyDescent="0.25">
      <c r="A408" s="64" t="s">
        <v>595</v>
      </c>
      <c r="B408" s="64" t="s">
        <v>596</v>
      </c>
      <c r="C408" s="37">
        <v>4301031215</v>
      </c>
      <c r="D408" s="341">
        <v>4680115882911</v>
      </c>
      <c r="E408" s="341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393" t="s">
        <v>597</v>
      </c>
      <c r="O408" s="343"/>
      <c r="P408" s="343"/>
      <c r="Q408" s="343"/>
      <c r="R408" s="344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hidden="1" customHeight="1" x14ac:dyDescent="0.25">
      <c r="A409" s="64" t="s">
        <v>598</v>
      </c>
      <c r="B409" s="64" t="s">
        <v>599</v>
      </c>
      <c r="C409" s="37">
        <v>4301031167</v>
      </c>
      <c r="D409" s="341">
        <v>4680115880771</v>
      </c>
      <c r="E409" s="34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3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3"/>
      <c r="P409" s="343"/>
      <c r="Q409" s="343"/>
      <c r="R409" s="344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hidden="1" customHeight="1" x14ac:dyDescent="0.25">
      <c r="A410" s="64" t="s">
        <v>600</v>
      </c>
      <c r="B410" s="64" t="s">
        <v>601</v>
      </c>
      <c r="C410" s="37">
        <v>4301031173</v>
      </c>
      <c r="D410" s="341">
        <v>4607091389500</v>
      </c>
      <c r="E410" s="34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3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3"/>
      <c r="P410" s="343"/>
      <c r="Q410" s="343"/>
      <c r="R410" s="344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hidden="1" customHeight="1" x14ac:dyDescent="0.25">
      <c r="A411" s="64" t="s">
        <v>602</v>
      </c>
      <c r="B411" s="64" t="s">
        <v>603</v>
      </c>
      <c r="C411" s="37">
        <v>4301031103</v>
      </c>
      <c r="D411" s="341">
        <v>4680115881983</v>
      </c>
      <c r="E411" s="341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3"/>
      <c r="P411" s="343"/>
      <c r="Q411" s="343"/>
      <c r="R411" s="344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idden="1" x14ac:dyDescent="0.2">
      <c r="A412" s="349"/>
      <c r="B412" s="349"/>
      <c r="C412" s="349"/>
      <c r="D412" s="349"/>
      <c r="E412" s="349"/>
      <c r="F412" s="349"/>
      <c r="G412" s="349"/>
      <c r="H412" s="349"/>
      <c r="I412" s="349"/>
      <c r="J412" s="349"/>
      <c r="K412" s="349"/>
      <c r="L412" s="349"/>
      <c r="M412" s="350"/>
      <c r="N412" s="346" t="s">
        <v>43</v>
      </c>
      <c r="O412" s="347"/>
      <c r="P412" s="347"/>
      <c r="Q412" s="347"/>
      <c r="R412" s="347"/>
      <c r="S412" s="347"/>
      <c r="T412" s="348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hidden="1" x14ac:dyDescent="0.2">
      <c r="A413" s="349"/>
      <c r="B413" s="349"/>
      <c r="C413" s="349"/>
      <c r="D413" s="349"/>
      <c r="E413" s="349"/>
      <c r="F413" s="349"/>
      <c r="G413" s="349"/>
      <c r="H413" s="349"/>
      <c r="I413" s="349"/>
      <c r="J413" s="349"/>
      <c r="K413" s="349"/>
      <c r="L413" s="349"/>
      <c r="M413" s="350"/>
      <c r="N413" s="346" t="s">
        <v>43</v>
      </c>
      <c r="O413" s="347"/>
      <c r="P413" s="347"/>
      <c r="Q413" s="347"/>
      <c r="R413" s="347"/>
      <c r="S413" s="347"/>
      <c r="T413" s="348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hidden="1" customHeight="1" x14ac:dyDescent="0.25">
      <c r="A414" s="355" t="s">
        <v>94</v>
      </c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5"/>
      <c r="N414" s="355"/>
      <c r="O414" s="355"/>
      <c r="P414" s="355"/>
      <c r="Q414" s="355"/>
      <c r="R414" s="355"/>
      <c r="S414" s="355"/>
      <c r="T414" s="355"/>
      <c r="U414" s="355"/>
      <c r="V414" s="355"/>
      <c r="W414" s="355"/>
      <c r="X414" s="355"/>
      <c r="Y414" s="67"/>
      <c r="Z414" s="67"/>
    </row>
    <row r="415" spans="1:53" ht="27" hidden="1" customHeight="1" x14ac:dyDescent="0.25">
      <c r="A415" s="64" t="s">
        <v>604</v>
      </c>
      <c r="B415" s="64" t="s">
        <v>605</v>
      </c>
      <c r="C415" s="37">
        <v>4301040358</v>
      </c>
      <c r="D415" s="341">
        <v>4680115884571</v>
      </c>
      <c r="E415" s="341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391" t="s">
        <v>606</v>
      </c>
      <c r="O415" s="343"/>
      <c r="P415" s="343"/>
      <c r="Q415" s="343"/>
      <c r="R415" s="34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hidden="1" x14ac:dyDescent="0.2">
      <c r="A416" s="349"/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50"/>
      <c r="N416" s="346" t="s">
        <v>43</v>
      </c>
      <c r="O416" s="347"/>
      <c r="P416" s="347"/>
      <c r="Q416" s="347"/>
      <c r="R416" s="347"/>
      <c r="S416" s="347"/>
      <c r="T416" s="348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hidden="1" x14ac:dyDescent="0.2">
      <c r="A417" s="349"/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50"/>
      <c r="N417" s="346" t="s">
        <v>43</v>
      </c>
      <c r="O417" s="347"/>
      <c r="P417" s="347"/>
      <c r="Q417" s="347"/>
      <c r="R417" s="347"/>
      <c r="S417" s="347"/>
      <c r="T417" s="348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hidden="1" customHeight="1" x14ac:dyDescent="0.25">
      <c r="A418" s="355" t="s">
        <v>103</v>
      </c>
      <c r="B418" s="355"/>
      <c r="C418" s="355"/>
      <c r="D418" s="355"/>
      <c r="E418" s="355"/>
      <c r="F418" s="355"/>
      <c r="G418" s="355"/>
      <c r="H418" s="355"/>
      <c r="I418" s="355"/>
      <c r="J418" s="355"/>
      <c r="K418" s="355"/>
      <c r="L418" s="355"/>
      <c r="M418" s="355"/>
      <c r="N418" s="355"/>
      <c r="O418" s="355"/>
      <c r="P418" s="355"/>
      <c r="Q418" s="355"/>
      <c r="R418" s="355"/>
      <c r="S418" s="355"/>
      <c r="T418" s="355"/>
      <c r="U418" s="355"/>
      <c r="V418" s="355"/>
      <c r="W418" s="355"/>
      <c r="X418" s="355"/>
      <c r="Y418" s="67"/>
      <c r="Z418" s="67"/>
    </row>
    <row r="419" spans="1:53" ht="27" hidden="1" customHeight="1" x14ac:dyDescent="0.25">
      <c r="A419" s="64" t="s">
        <v>607</v>
      </c>
      <c r="B419" s="64" t="s">
        <v>608</v>
      </c>
      <c r="C419" s="37">
        <v>4301170010</v>
      </c>
      <c r="D419" s="341">
        <v>4680115884090</v>
      </c>
      <c r="E419" s="341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392" t="s">
        <v>609</v>
      </c>
      <c r="O419" s="343"/>
      <c r="P419" s="343"/>
      <c r="Q419" s="343"/>
      <c r="R419" s="344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hidden="1" x14ac:dyDescent="0.2">
      <c r="A420" s="349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6" t="s">
        <v>43</v>
      </c>
      <c r="O420" s="347"/>
      <c r="P420" s="347"/>
      <c r="Q420" s="347"/>
      <c r="R420" s="347"/>
      <c r="S420" s="347"/>
      <c r="T420" s="348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6" t="s">
        <v>43</v>
      </c>
      <c r="O421" s="347"/>
      <c r="P421" s="347"/>
      <c r="Q421" s="347"/>
      <c r="R421" s="347"/>
      <c r="S421" s="347"/>
      <c r="T421" s="348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hidden="1" customHeight="1" x14ac:dyDescent="0.25">
      <c r="A422" s="355" t="s">
        <v>610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67"/>
      <c r="Z422" s="67"/>
    </row>
    <row r="423" spans="1:53" ht="27" hidden="1" customHeight="1" x14ac:dyDescent="0.25">
      <c r="A423" s="64" t="s">
        <v>611</v>
      </c>
      <c r="B423" s="64" t="s">
        <v>612</v>
      </c>
      <c r="C423" s="37">
        <v>4301040357</v>
      </c>
      <c r="D423" s="341">
        <v>4680115884564</v>
      </c>
      <c r="E423" s="341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390" t="s">
        <v>613</v>
      </c>
      <c r="O423" s="343"/>
      <c r="P423" s="343"/>
      <c r="Q423" s="343"/>
      <c r="R423" s="344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hidden="1" x14ac:dyDescent="0.2">
      <c r="A424" s="349"/>
      <c r="B424" s="349"/>
      <c r="C424" s="349"/>
      <c r="D424" s="349"/>
      <c r="E424" s="349"/>
      <c r="F424" s="349"/>
      <c r="G424" s="349"/>
      <c r="H424" s="349"/>
      <c r="I424" s="349"/>
      <c r="J424" s="349"/>
      <c r="K424" s="349"/>
      <c r="L424" s="349"/>
      <c r="M424" s="350"/>
      <c r="N424" s="346" t="s">
        <v>43</v>
      </c>
      <c r="O424" s="347"/>
      <c r="P424" s="347"/>
      <c r="Q424" s="347"/>
      <c r="R424" s="347"/>
      <c r="S424" s="347"/>
      <c r="T424" s="348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hidden="1" x14ac:dyDescent="0.2">
      <c r="A425" s="349"/>
      <c r="B425" s="349"/>
      <c r="C425" s="349"/>
      <c r="D425" s="349"/>
      <c r="E425" s="349"/>
      <c r="F425" s="349"/>
      <c r="G425" s="349"/>
      <c r="H425" s="349"/>
      <c r="I425" s="349"/>
      <c r="J425" s="349"/>
      <c r="K425" s="349"/>
      <c r="L425" s="349"/>
      <c r="M425" s="350"/>
      <c r="N425" s="346" t="s">
        <v>43</v>
      </c>
      <c r="O425" s="347"/>
      <c r="P425" s="347"/>
      <c r="Q425" s="347"/>
      <c r="R425" s="347"/>
      <c r="S425" s="347"/>
      <c r="T425" s="348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hidden="1" customHeight="1" x14ac:dyDescent="0.2">
      <c r="A426" s="365" t="s">
        <v>615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55"/>
      <c r="Z426" s="55"/>
    </row>
    <row r="427" spans="1:53" ht="16.5" hidden="1" customHeight="1" x14ac:dyDescent="0.25">
      <c r="A427" s="366" t="s">
        <v>615</v>
      </c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6"/>
      <c r="N427" s="366"/>
      <c r="O427" s="366"/>
      <c r="P427" s="366"/>
      <c r="Q427" s="366"/>
      <c r="R427" s="366"/>
      <c r="S427" s="366"/>
      <c r="T427" s="366"/>
      <c r="U427" s="366"/>
      <c r="V427" s="366"/>
      <c r="W427" s="366"/>
      <c r="X427" s="366"/>
      <c r="Y427" s="66"/>
      <c r="Z427" s="66"/>
    </row>
    <row r="428" spans="1:53" ht="14.25" hidden="1" customHeight="1" x14ac:dyDescent="0.25">
      <c r="A428" s="355" t="s">
        <v>116</v>
      </c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5"/>
      <c r="N428" s="355"/>
      <c r="O428" s="355"/>
      <c r="P428" s="355"/>
      <c r="Q428" s="355"/>
      <c r="R428" s="355"/>
      <c r="S428" s="355"/>
      <c r="T428" s="355"/>
      <c r="U428" s="355"/>
      <c r="V428" s="355"/>
      <c r="W428" s="355"/>
      <c r="X428" s="355"/>
      <c r="Y428" s="67"/>
      <c r="Z428" s="67"/>
    </row>
    <row r="429" spans="1:53" ht="27" hidden="1" customHeight="1" x14ac:dyDescent="0.25">
      <c r="A429" s="64" t="s">
        <v>616</v>
      </c>
      <c r="B429" s="64" t="s">
        <v>617</v>
      </c>
      <c r="C429" s="37">
        <v>4301011371</v>
      </c>
      <c r="D429" s="341">
        <v>4607091389067</v>
      </c>
      <c r="E429" s="34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3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3"/>
      <c r="P429" s="343"/>
      <c r="Q429" s="343"/>
      <c r="R429" s="34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hidden="1" customHeight="1" x14ac:dyDescent="0.25">
      <c r="A430" s="64" t="s">
        <v>618</v>
      </c>
      <c r="B430" s="64" t="s">
        <v>619</v>
      </c>
      <c r="C430" s="37">
        <v>4301011363</v>
      </c>
      <c r="D430" s="341">
        <v>4607091383522</v>
      </c>
      <c r="E430" s="341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3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3"/>
      <c r="P430" s="343"/>
      <c r="Q430" s="343"/>
      <c r="R430" s="344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hidden="1" customHeight="1" x14ac:dyDescent="0.25">
      <c r="A431" s="64" t="s">
        <v>620</v>
      </c>
      <c r="B431" s="64" t="s">
        <v>621</v>
      </c>
      <c r="C431" s="37">
        <v>4301011431</v>
      </c>
      <c r="D431" s="341">
        <v>4607091384437</v>
      </c>
      <c r="E431" s="34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3"/>
      <c r="P431" s="343"/>
      <c r="Q431" s="343"/>
      <c r="R431" s="34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hidden="1" customHeight="1" x14ac:dyDescent="0.25">
      <c r="A432" s="64" t="s">
        <v>622</v>
      </c>
      <c r="B432" s="64" t="s">
        <v>623</v>
      </c>
      <c r="C432" s="37">
        <v>4301011365</v>
      </c>
      <c r="D432" s="341">
        <v>4607091389104</v>
      </c>
      <c r="E432" s="34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3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3"/>
      <c r="P432" s="343"/>
      <c r="Q432" s="343"/>
      <c r="R432" s="34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hidden="1" customHeight="1" x14ac:dyDescent="0.25">
      <c r="A433" s="64" t="s">
        <v>624</v>
      </c>
      <c r="B433" s="64" t="s">
        <v>625</v>
      </c>
      <c r="C433" s="37">
        <v>4301011367</v>
      </c>
      <c r="D433" s="341">
        <v>4680115880603</v>
      </c>
      <c r="E433" s="341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3"/>
      <c r="P433" s="343"/>
      <c r="Q433" s="343"/>
      <c r="R433" s="34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626</v>
      </c>
      <c r="B434" s="64" t="s">
        <v>627</v>
      </c>
      <c r="C434" s="37">
        <v>4301011168</v>
      </c>
      <c r="D434" s="341">
        <v>4607091389999</v>
      </c>
      <c r="E434" s="34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3"/>
      <c r="P434" s="343"/>
      <c r="Q434" s="343"/>
      <c r="R434" s="34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628</v>
      </c>
      <c r="B435" s="64" t="s">
        <v>629</v>
      </c>
      <c r="C435" s="37">
        <v>4301011372</v>
      </c>
      <c r="D435" s="341">
        <v>4680115882782</v>
      </c>
      <c r="E435" s="341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3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3"/>
      <c r="P435" s="343"/>
      <c r="Q435" s="343"/>
      <c r="R435" s="34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630</v>
      </c>
      <c r="B436" s="64" t="s">
        <v>631</v>
      </c>
      <c r="C436" s="37">
        <v>4301011190</v>
      </c>
      <c r="D436" s="341">
        <v>4607091389098</v>
      </c>
      <c r="E436" s="341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3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3"/>
      <c r="P436" s="343"/>
      <c r="Q436" s="343"/>
      <c r="R436" s="34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hidden="1" customHeight="1" x14ac:dyDescent="0.25">
      <c r="A437" s="64" t="s">
        <v>632</v>
      </c>
      <c r="B437" s="64" t="s">
        <v>633</v>
      </c>
      <c r="C437" s="37">
        <v>4301011366</v>
      </c>
      <c r="D437" s="341">
        <v>4607091389982</v>
      </c>
      <c r="E437" s="341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3"/>
      <c r="P437" s="343"/>
      <c r="Q437" s="343"/>
      <c r="R437" s="344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idden="1" x14ac:dyDescent="0.2">
      <c r="A438" s="349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6" t="s">
        <v>43</v>
      </c>
      <c r="O438" s="347"/>
      <c r="P438" s="347"/>
      <c r="Q438" s="347"/>
      <c r="R438" s="347"/>
      <c r="S438" s="347"/>
      <c r="T438" s="348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6" t="s">
        <v>43</v>
      </c>
      <c r="O439" s="347"/>
      <c r="P439" s="347"/>
      <c r="Q439" s="347"/>
      <c r="R439" s="347"/>
      <c r="S439" s="347"/>
      <c r="T439" s="348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hidden="1" customHeight="1" x14ac:dyDescent="0.25">
      <c r="A440" s="355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67"/>
      <c r="Z440" s="67"/>
    </row>
    <row r="441" spans="1:53" ht="16.5" hidden="1" customHeight="1" x14ac:dyDescent="0.25">
      <c r="A441" s="64" t="s">
        <v>634</v>
      </c>
      <c r="B441" s="64" t="s">
        <v>635</v>
      </c>
      <c r="C441" s="37">
        <v>4301020222</v>
      </c>
      <c r="D441" s="341">
        <v>4607091388930</v>
      </c>
      <c r="E441" s="341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3"/>
      <c r="P441" s="343"/>
      <c r="Q441" s="343"/>
      <c r="R441" s="34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hidden="1" customHeight="1" x14ac:dyDescent="0.25">
      <c r="A442" s="64" t="s">
        <v>636</v>
      </c>
      <c r="B442" s="64" t="s">
        <v>637</v>
      </c>
      <c r="C442" s="37">
        <v>4301020206</v>
      </c>
      <c r="D442" s="341">
        <v>4680115880054</v>
      </c>
      <c r="E442" s="341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3"/>
      <c r="P442" s="343"/>
      <c r="Q442" s="343"/>
      <c r="R442" s="344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6" t="s">
        <v>43</v>
      </c>
      <c r="O443" s="347"/>
      <c r="P443" s="347"/>
      <c r="Q443" s="347"/>
      <c r="R443" s="347"/>
      <c r="S443" s="347"/>
      <c r="T443" s="34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idden="1" x14ac:dyDescent="0.2">
      <c r="A444" s="349"/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50"/>
      <c r="N444" s="346" t="s">
        <v>43</v>
      </c>
      <c r="O444" s="347"/>
      <c r="P444" s="347"/>
      <c r="Q444" s="347"/>
      <c r="R444" s="347"/>
      <c r="S444" s="347"/>
      <c r="T444" s="34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hidden="1" customHeight="1" x14ac:dyDescent="0.25">
      <c r="A445" s="355" t="s">
        <v>76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7"/>
      <c r="Z445" s="67"/>
    </row>
    <row r="446" spans="1:53" ht="27" hidden="1" customHeight="1" x14ac:dyDescent="0.25">
      <c r="A446" s="64" t="s">
        <v>638</v>
      </c>
      <c r="B446" s="64" t="s">
        <v>639</v>
      </c>
      <c r="C446" s="37">
        <v>4301031252</v>
      </c>
      <c r="D446" s="341">
        <v>4680115883116</v>
      </c>
      <c r="E446" s="34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3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3"/>
      <c r="P446" s="343"/>
      <c r="Q446" s="343"/>
      <c r="R446" s="34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hidden="1" customHeight="1" x14ac:dyDescent="0.25">
      <c r="A447" s="64" t="s">
        <v>640</v>
      </c>
      <c r="B447" s="64" t="s">
        <v>641</v>
      </c>
      <c r="C447" s="37">
        <v>4301031248</v>
      </c>
      <c r="D447" s="341">
        <v>4680115883093</v>
      </c>
      <c r="E447" s="34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3"/>
      <c r="P447" s="343"/>
      <c r="Q447" s="343"/>
      <c r="R447" s="344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hidden="1" customHeight="1" x14ac:dyDescent="0.25">
      <c r="A448" s="64" t="s">
        <v>642</v>
      </c>
      <c r="B448" s="64" t="s">
        <v>643</v>
      </c>
      <c r="C448" s="37">
        <v>4301031250</v>
      </c>
      <c r="D448" s="341">
        <v>4680115883109</v>
      </c>
      <c r="E448" s="341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3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3"/>
      <c r="P448" s="343"/>
      <c r="Q448" s="343"/>
      <c r="R448" s="34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hidden="1" customHeight="1" x14ac:dyDescent="0.25">
      <c r="A449" s="64" t="s">
        <v>644</v>
      </c>
      <c r="B449" s="64" t="s">
        <v>645</v>
      </c>
      <c r="C449" s="37">
        <v>4301031249</v>
      </c>
      <c r="D449" s="341">
        <v>4680115882072</v>
      </c>
      <c r="E449" s="34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373" t="s">
        <v>646</v>
      </c>
      <c r="O449" s="343"/>
      <c r="P449" s="343"/>
      <c r="Q449" s="343"/>
      <c r="R449" s="34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hidden="1" customHeight="1" x14ac:dyDescent="0.25">
      <c r="A450" s="64" t="s">
        <v>647</v>
      </c>
      <c r="B450" s="64" t="s">
        <v>648</v>
      </c>
      <c r="C450" s="37">
        <v>4301031251</v>
      </c>
      <c r="D450" s="341">
        <v>4680115882102</v>
      </c>
      <c r="E450" s="341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374" t="s">
        <v>649</v>
      </c>
      <c r="O450" s="343"/>
      <c r="P450" s="343"/>
      <c r="Q450" s="343"/>
      <c r="R450" s="34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hidden="1" customHeight="1" x14ac:dyDescent="0.25">
      <c r="A451" s="64" t="s">
        <v>650</v>
      </c>
      <c r="B451" s="64" t="s">
        <v>651</v>
      </c>
      <c r="C451" s="37">
        <v>4301031253</v>
      </c>
      <c r="D451" s="341">
        <v>4680115882096</v>
      </c>
      <c r="E451" s="341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375" t="s">
        <v>652</v>
      </c>
      <c r="O451" s="343"/>
      <c r="P451" s="343"/>
      <c r="Q451" s="343"/>
      <c r="R451" s="34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idden="1" x14ac:dyDescent="0.2">
      <c r="A452" s="349"/>
      <c r="B452" s="349"/>
      <c r="C452" s="349"/>
      <c r="D452" s="349"/>
      <c r="E452" s="349"/>
      <c r="F452" s="349"/>
      <c r="G452" s="349"/>
      <c r="H452" s="349"/>
      <c r="I452" s="349"/>
      <c r="J452" s="349"/>
      <c r="K452" s="349"/>
      <c r="L452" s="349"/>
      <c r="M452" s="350"/>
      <c r="N452" s="346" t="s">
        <v>43</v>
      </c>
      <c r="O452" s="347"/>
      <c r="P452" s="347"/>
      <c r="Q452" s="347"/>
      <c r="R452" s="347"/>
      <c r="S452" s="347"/>
      <c r="T452" s="348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hidden="1" x14ac:dyDescent="0.2">
      <c r="A453" s="349"/>
      <c r="B453" s="349"/>
      <c r="C453" s="349"/>
      <c r="D453" s="349"/>
      <c r="E453" s="349"/>
      <c r="F453" s="349"/>
      <c r="G453" s="349"/>
      <c r="H453" s="349"/>
      <c r="I453" s="349"/>
      <c r="J453" s="349"/>
      <c r="K453" s="349"/>
      <c r="L453" s="349"/>
      <c r="M453" s="350"/>
      <c r="N453" s="346" t="s">
        <v>43</v>
      </c>
      <c r="O453" s="347"/>
      <c r="P453" s="347"/>
      <c r="Q453" s="347"/>
      <c r="R453" s="347"/>
      <c r="S453" s="347"/>
      <c r="T453" s="348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hidden="1" customHeight="1" x14ac:dyDescent="0.25">
      <c r="A454" s="355" t="s">
        <v>81</v>
      </c>
      <c r="B454" s="355"/>
      <c r="C454" s="355"/>
      <c r="D454" s="355"/>
      <c r="E454" s="355"/>
      <c r="F454" s="355"/>
      <c r="G454" s="355"/>
      <c r="H454" s="355"/>
      <c r="I454" s="355"/>
      <c r="J454" s="355"/>
      <c r="K454" s="355"/>
      <c r="L454" s="355"/>
      <c r="M454" s="355"/>
      <c r="N454" s="355"/>
      <c r="O454" s="355"/>
      <c r="P454" s="355"/>
      <c r="Q454" s="355"/>
      <c r="R454" s="355"/>
      <c r="S454" s="355"/>
      <c r="T454" s="355"/>
      <c r="U454" s="355"/>
      <c r="V454" s="355"/>
      <c r="W454" s="355"/>
      <c r="X454" s="355"/>
      <c r="Y454" s="67"/>
      <c r="Z454" s="67"/>
    </row>
    <row r="455" spans="1:53" ht="27" hidden="1" customHeight="1" x14ac:dyDescent="0.25">
      <c r="A455" s="64" t="s">
        <v>653</v>
      </c>
      <c r="B455" s="64" t="s">
        <v>654</v>
      </c>
      <c r="C455" s="37">
        <v>4301051058</v>
      </c>
      <c r="D455" s="341">
        <v>4680115883536</v>
      </c>
      <c r="E455" s="341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370" t="s">
        <v>655</v>
      </c>
      <c r="O455" s="343"/>
      <c r="P455" s="343"/>
      <c r="Q455" s="343"/>
      <c r="R455" s="34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hidden="1" customHeight="1" x14ac:dyDescent="0.25">
      <c r="A456" s="64" t="s">
        <v>656</v>
      </c>
      <c r="B456" s="64" t="s">
        <v>657</v>
      </c>
      <c r="C456" s="37">
        <v>4301051230</v>
      </c>
      <c r="D456" s="341">
        <v>4607091383409</v>
      </c>
      <c r="E456" s="341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3"/>
      <c r="P456" s="343"/>
      <c r="Q456" s="343"/>
      <c r="R456" s="344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hidden="1" customHeight="1" x14ac:dyDescent="0.25">
      <c r="A457" s="64" t="s">
        <v>658</v>
      </c>
      <c r="B457" s="64" t="s">
        <v>659</v>
      </c>
      <c r="C457" s="37">
        <v>4301051231</v>
      </c>
      <c r="D457" s="341">
        <v>4607091383416</v>
      </c>
      <c r="E457" s="341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3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3"/>
      <c r="P457" s="343"/>
      <c r="Q457" s="343"/>
      <c r="R457" s="34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idden="1" x14ac:dyDescent="0.2">
      <c r="A458" s="349"/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50"/>
      <c r="N458" s="346" t="s">
        <v>43</v>
      </c>
      <c r="O458" s="347"/>
      <c r="P458" s="347"/>
      <c r="Q458" s="347"/>
      <c r="R458" s="347"/>
      <c r="S458" s="347"/>
      <c r="T458" s="348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hidden="1" x14ac:dyDescent="0.2">
      <c r="A459" s="349"/>
      <c r="B459" s="349"/>
      <c r="C459" s="349"/>
      <c r="D459" s="349"/>
      <c r="E459" s="349"/>
      <c r="F459" s="349"/>
      <c r="G459" s="349"/>
      <c r="H459" s="349"/>
      <c r="I459" s="349"/>
      <c r="J459" s="349"/>
      <c r="K459" s="349"/>
      <c r="L459" s="349"/>
      <c r="M459" s="350"/>
      <c r="N459" s="346" t="s">
        <v>43</v>
      </c>
      <c r="O459" s="347"/>
      <c r="P459" s="347"/>
      <c r="Q459" s="347"/>
      <c r="R459" s="347"/>
      <c r="S459" s="347"/>
      <c r="T459" s="348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hidden="1" customHeight="1" x14ac:dyDescent="0.2">
      <c r="A460" s="365" t="s">
        <v>660</v>
      </c>
      <c r="B460" s="365"/>
      <c r="C460" s="365"/>
      <c r="D460" s="365"/>
      <c r="E460" s="365"/>
      <c r="F460" s="365"/>
      <c r="G460" s="365"/>
      <c r="H460" s="365"/>
      <c r="I460" s="365"/>
      <c r="J460" s="365"/>
      <c r="K460" s="365"/>
      <c r="L460" s="365"/>
      <c r="M460" s="365"/>
      <c r="N460" s="365"/>
      <c r="O460" s="365"/>
      <c r="P460" s="365"/>
      <c r="Q460" s="365"/>
      <c r="R460" s="365"/>
      <c r="S460" s="365"/>
      <c r="T460" s="365"/>
      <c r="U460" s="365"/>
      <c r="V460" s="365"/>
      <c r="W460" s="365"/>
      <c r="X460" s="365"/>
      <c r="Y460" s="55"/>
      <c r="Z460" s="55"/>
    </row>
    <row r="461" spans="1:53" ht="16.5" hidden="1" customHeight="1" x14ac:dyDescent="0.25">
      <c r="A461" s="366" t="s">
        <v>661</v>
      </c>
      <c r="B461" s="366"/>
      <c r="C461" s="366"/>
      <c r="D461" s="366"/>
      <c r="E461" s="366"/>
      <c r="F461" s="366"/>
      <c r="G461" s="366"/>
      <c r="H461" s="366"/>
      <c r="I461" s="366"/>
      <c r="J461" s="366"/>
      <c r="K461" s="366"/>
      <c r="L461" s="366"/>
      <c r="M461" s="366"/>
      <c r="N461" s="366"/>
      <c r="O461" s="366"/>
      <c r="P461" s="366"/>
      <c r="Q461" s="366"/>
      <c r="R461" s="366"/>
      <c r="S461" s="366"/>
      <c r="T461" s="366"/>
      <c r="U461" s="366"/>
      <c r="V461" s="366"/>
      <c r="W461" s="366"/>
      <c r="X461" s="366"/>
      <c r="Y461" s="66"/>
      <c r="Z461" s="66"/>
    </row>
    <row r="462" spans="1:53" ht="14.25" hidden="1" customHeight="1" x14ac:dyDescent="0.25">
      <c r="A462" s="355" t="s">
        <v>116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67"/>
      <c r="Z462" s="67"/>
    </row>
    <row r="463" spans="1:53" ht="27" hidden="1" customHeight="1" x14ac:dyDescent="0.25">
      <c r="A463" s="64" t="s">
        <v>662</v>
      </c>
      <c r="B463" s="64" t="s">
        <v>663</v>
      </c>
      <c r="C463" s="37">
        <v>4301011551</v>
      </c>
      <c r="D463" s="341">
        <v>4640242180038</v>
      </c>
      <c r="E463" s="341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367" t="s">
        <v>664</v>
      </c>
      <c r="O463" s="343"/>
      <c r="P463" s="343"/>
      <c r="Q463" s="343"/>
      <c r="R463" s="344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hidden="1" customHeight="1" x14ac:dyDescent="0.25">
      <c r="A464" s="64" t="s">
        <v>665</v>
      </c>
      <c r="B464" s="64" t="s">
        <v>666</v>
      </c>
      <c r="C464" s="37">
        <v>4301011585</v>
      </c>
      <c r="D464" s="341">
        <v>4640242180441</v>
      </c>
      <c r="E464" s="341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368" t="s">
        <v>667</v>
      </c>
      <c r="O464" s="343"/>
      <c r="P464" s="343"/>
      <c r="Q464" s="343"/>
      <c r="R464" s="34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hidden="1" customHeight="1" x14ac:dyDescent="0.25">
      <c r="A465" s="64" t="s">
        <v>668</v>
      </c>
      <c r="B465" s="64" t="s">
        <v>669</v>
      </c>
      <c r="C465" s="37">
        <v>4301011584</v>
      </c>
      <c r="D465" s="341">
        <v>4640242180564</v>
      </c>
      <c r="E465" s="341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369" t="s">
        <v>670</v>
      </c>
      <c r="O465" s="343"/>
      <c r="P465" s="343"/>
      <c r="Q465" s="343"/>
      <c r="R465" s="34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hidden="1" x14ac:dyDescent="0.2">
      <c r="A466" s="349"/>
      <c r="B466" s="349"/>
      <c r="C466" s="349"/>
      <c r="D466" s="349"/>
      <c r="E466" s="349"/>
      <c r="F466" s="349"/>
      <c r="G466" s="349"/>
      <c r="H466" s="349"/>
      <c r="I466" s="349"/>
      <c r="J466" s="349"/>
      <c r="K466" s="349"/>
      <c r="L466" s="349"/>
      <c r="M466" s="350"/>
      <c r="N466" s="346" t="s">
        <v>43</v>
      </c>
      <c r="O466" s="347"/>
      <c r="P466" s="347"/>
      <c r="Q466" s="347"/>
      <c r="R466" s="347"/>
      <c r="S466" s="347"/>
      <c r="T466" s="348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hidden="1" x14ac:dyDescent="0.2">
      <c r="A467" s="349"/>
      <c r="B467" s="349"/>
      <c r="C467" s="349"/>
      <c r="D467" s="349"/>
      <c r="E467" s="349"/>
      <c r="F467" s="349"/>
      <c r="G467" s="349"/>
      <c r="H467" s="349"/>
      <c r="I467" s="349"/>
      <c r="J467" s="349"/>
      <c r="K467" s="349"/>
      <c r="L467" s="349"/>
      <c r="M467" s="350"/>
      <c r="N467" s="346" t="s">
        <v>43</v>
      </c>
      <c r="O467" s="347"/>
      <c r="P467" s="347"/>
      <c r="Q467" s="347"/>
      <c r="R467" s="347"/>
      <c r="S467" s="347"/>
      <c r="T467" s="348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hidden="1" customHeight="1" x14ac:dyDescent="0.25">
      <c r="A468" s="355" t="s">
        <v>108</v>
      </c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5"/>
      <c r="N468" s="355"/>
      <c r="O468" s="355"/>
      <c r="P468" s="355"/>
      <c r="Q468" s="355"/>
      <c r="R468" s="355"/>
      <c r="S468" s="355"/>
      <c r="T468" s="355"/>
      <c r="U468" s="355"/>
      <c r="V468" s="355"/>
      <c r="W468" s="355"/>
      <c r="X468" s="355"/>
      <c r="Y468" s="67"/>
      <c r="Z468" s="67"/>
    </row>
    <row r="469" spans="1:53" ht="27" hidden="1" customHeight="1" x14ac:dyDescent="0.25">
      <c r="A469" s="64" t="s">
        <v>671</v>
      </c>
      <c r="B469" s="64" t="s">
        <v>672</v>
      </c>
      <c r="C469" s="37">
        <v>4301020260</v>
      </c>
      <c r="D469" s="341">
        <v>4640242180526</v>
      </c>
      <c r="E469" s="341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363" t="s">
        <v>673</v>
      </c>
      <c r="O469" s="343"/>
      <c r="P469" s="343"/>
      <c r="Q469" s="343"/>
      <c r="R469" s="344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hidden="1" customHeight="1" x14ac:dyDescent="0.25">
      <c r="A470" s="64" t="s">
        <v>674</v>
      </c>
      <c r="B470" s="64" t="s">
        <v>675</v>
      </c>
      <c r="C470" s="37">
        <v>4301020269</v>
      </c>
      <c r="D470" s="341">
        <v>4640242180519</v>
      </c>
      <c r="E470" s="341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364" t="s">
        <v>676</v>
      </c>
      <c r="O470" s="343"/>
      <c r="P470" s="343"/>
      <c r="Q470" s="343"/>
      <c r="R470" s="344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hidden="1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6" t="s">
        <v>43</v>
      </c>
      <c r="O471" s="347"/>
      <c r="P471" s="347"/>
      <c r="Q471" s="347"/>
      <c r="R471" s="347"/>
      <c r="S471" s="347"/>
      <c r="T471" s="348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hidden="1" x14ac:dyDescent="0.2">
      <c r="A472" s="349"/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50"/>
      <c r="N472" s="346" t="s">
        <v>43</v>
      </c>
      <c r="O472" s="347"/>
      <c r="P472" s="347"/>
      <c r="Q472" s="347"/>
      <c r="R472" s="347"/>
      <c r="S472" s="347"/>
      <c r="T472" s="348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hidden="1" customHeight="1" x14ac:dyDescent="0.25">
      <c r="A473" s="355" t="s">
        <v>76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67"/>
      <c r="Z473" s="67"/>
    </row>
    <row r="474" spans="1:53" ht="27" hidden="1" customHeight="1" x14ac:dyDescent="0.25">
      <c r="A474" s="64" t="s">
        <v>677</v>
      </c>
      <c r="B474" s="64" t="s">
        <v>678</v>
      </c>
      <c r="C474" s="37">
        <v>4301031200</v>
      </c>
      <c r="D474" s="341">
        <v>4640242180489</v>
      </c>
      <c r="E474" s="341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359" t="s">
        <v>679</v>
      </c>
      <c r="O474" s="343"/>
      <c r="P474" s="343"/>
      <c r="Q474" s="343"/>
      <c r="R474" s="34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hidden="1" customHeight="1" x14ac:dyDescent="0.25">
      <c r="A475" s="64" t="s">
        <v>680</v>
      </c>
      <c r="B475" s="64" t="s">
        <v>681</v>
      </c>
      <c r="C475" s="37">
        <v>4301031280</v>
      </c>
      <c r="D475" s="341">
        <v>4640242180816</v>
      </c>
      <c r="E475" s="341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360" t="s">
        <v>682</v>
      </c>
      <c r="O475" s="343"/>
      <c r="P475" s="343"/>
      <c r="Q475" s="343"/>
      <c r="R475" s="34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hidden="1" customHeight="1" x14ac:dyDescent="0.25">
      <c r="A476" s="64" t="s">
        <v>683</v>
      </c>
      <c r="B476" s="64" t="s">
        <v>684</v>
      </c>
      <c r="C476" s="37">
        <v>4301031244</v>
      </c>
      <c r="D476" s="341">
        <v>4640242180595</v>
      </c>
      <c r="E476" s="341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361" t="s">
        <v>685</v>
      </c>
      <c r="O476" s="343"/>
      <c r="P476" s="343"/>
      <c r="Q476" s="343"/>
      <c r="R476" s="344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hidden="1" customHeight="1" x14ac:dyDescent="0.25">
      <c r="A477" s="64" t="s">
        <v>686</v>
      </c>
      <c r="B477" s="64" t="s">
        <v>687</v>
      </c>
      <c r="C477" s="37">
        <v>4301031203</v>
      </c>
      <c r="D477" s="341">
        <v>4640242180908</v>
      </c>
      <c r="E477" s="341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362" t="s">
        <v>688</v>
      </c>
      <c r="O477" s="343"/>
      <c r="P477" s="343"/>
      <c r="Q477" s="343"/>
      <c r="R477" s="344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hidden="1" x14ac:dyDescent="0.2">
      <c r="A478" s="349"/>
      <c r="B478" s="349"/>
      <c r="C478" s="349"/>
      <c r="D478" s="349"/>
      <c r="E478" s="349"/>
      <c r="F478" s="349"/>
      <c r="G478" s="349"/>
      <c r="H478" s="349"/>
      <c r="I478" s="349"/>
      <c r="J478" s="349"/>
      <c r="K478" s="349"/>
      <c r="L478" s="349"/>
      <c r="M478" s="350"/>
      <c r="N478" s="346" t="s">
        <v>43</v>
      </c>
      <c r="O478" s="347"/>
      <c r="P478" s="347"/>
      <c r="Q478" s="347"/>
      <c r="R478" s="347"/>
      <c r="S478" s="347"/>
      <c r="T478" s="348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hidden="1" x14ac:dyDescent="0.2">
      <c r="A479" s="349"/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50"/>
      <c r="N479" s="346" t="s">
        <v>43</v>
      </c>
      <c r="O479" s="347"/>
      <c r="P479" s="347"/>
      <c r="Q479" s="347"/>
      <c r="R479" s="347"/>
      <c r="S479" s="347"/>
      <c r="T479" s="348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hidden="1" customHeight="1" x14ac:dyDescent="0.25">
      <c r="A480" s="355" t="s">
        <v>81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67"/>
      <c r="Z480" s="67"/>
    </row>
    <row r="481" spans="1:53" ht="27" hidden="1" customHeight="1" x14ac:dyDescent="0.25">
      <c r="A481" s="64" t="s">
        <v>689</v>
      </c>
      <c r="B481" s="64" t="s">
        <v>690</v>
      </c>
      <c r="C481" s="37">
        <v>4301051310</v>
      </c>
      <c r="D481" s="341">
        <v>4680115880870</v>
      </c>
      <c r="E481" s="341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3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3"/>
      <c r="P481" s="343"/>
      <c r="Q481" s="343"/>
      <c r="R481" s="34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hidden="1" customHeight="1" x14ac:dyDescent="0.25">
      <c r="A482" s="64" t="s">
        <v>691</v>
      </c>
      <c r="B482" s="64" t="s">
        <v>692</v>
      </c>
      <c r="C482" s="37">
        <v>4301051510</v>
      </c>
      <c r="D482" s="341">
        <v>4640242180540</v>
      </c>
      <c r="E482" s="341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357" t="s">
        <v>693</v>
      </c>
      <c r="O482" s="343"/>
      <c r="P482" s="343"/>
      <c r="Q482" s="343"/>
      <c r="R482" s="34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hidden="1" customHeight="1" x14ac:dyDescent="0.25">
      <c r="A483" s="64" t="s">
        <v>694</v>
      </c>
      <c r="B483" s="64" t="s">
        <v>695</v>
      </c>
      <c r="C483" s="37">
        <v>4301051390</v>
      </c>
      <c r="D483" s="341">
        <v>4640242181233</v>
      </c>
      <c r="E483" s="341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358" t="s">
        <v>696</v>
      </c>
      <c r="O483" s="343"/>
      <c r="P483" s="343"/>
      <c r="Q483" s="343"/>
      <c r="R483" s="34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hidden="1" customHeight="1" x14ac:dyDescent="0.25">
      <c r="A484" s="64" t="s">
        <v>697</v>
      </c>
      <c r="B484" s="64" t="s">
        <v>698</v>
      </c>
      <c r="C484" s="37">
        <v>4301051508</v>
      </c>
      <c r="D484" s="341">
        <v>4640242180557</v>
      </c>
      <c r="E484" s="341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342" t="s">
        <v>699</v>
      </c>
      <c r="O484" s="343"/>
      <c r="P484" s="343"/>
      <c r="Q484" s="343"/>
      <c r="R484" s="34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hidden="1" customHeight="1" x14ac:dyDescent="0.25">
      <c r="A485" s="64" t="s">
        <v>700</v>
      </c>
      <c r="B485" s="64" t="s">
        <v>701</v>
      </c>
      <c r="C485" s="37">
        <v>4301051448</v>
      </c>
      <c r="D485" s="341">
        <v>4640242181226</v>
      </c>
      <c r="E485" s="341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345" t="s">
        <v>702</v>
      </c>
      <c r="O485" s="343"/>
      <c r="P485" s="343"/>
      <c r="Q485" s="343"/>
      <c r="R485" s="344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idden="1" x14ac:dyDescent="0.2">
      <c r="A486" s="349"/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50"/>
      <c r="N486" s="346" t="s">
        <v>43</v>
      </c>
      <c r="O486" s="347"/>
      <c r="P486" s="347"/>
      <c r="Q486" s="347"/>
      <c r="R486" s="347"/>
      <c r="S486" s="347"/>
      <c r="T486" s="348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hidden="1" x14ac:dyDescent="0.2">
      <c r="A487" s="349"/>
      <c r="B487" s="349"/>
      <c r="C487" s="349"/>
      <c r="D487" s="349"/>
      <c r="E487" s="349"/>
      <c r="F487" s="349"/>
      <c r="G487" s="349"/>
      <c r="H487" s="349"/>
      <c r="I487" s="349"/>
      <c r="J487" s="349"/>
      <c r="K487" s="349"/>
      <c r="L487" s="349"/>
      <c r="M487" s="350"/>
      <c r="N487" s="346" t="s">
        <v>43</v>
      </c>
      <c r="O487" s="347"/>
      <c r="P487" s="347"/>
      <c r="Q487" s="347"/>
      <c r="R487" s="347"/>
      <c r="S487" s="347"/>
      <c r="T487" s="348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349"/>
      <c r="B488" s="349"/>
      <c r="C488" s="349"/>
      <c r="D488" s="349"/>
      <c r="E488" s="349"/>
      <c r="F488" s="349"/>
      <c r="G488" s="349"/>
      <c r="H488" s="349"/>
      <c r="I488" s="349"/>
      <c r="J488" s="349"/>
      <c r="K488" s="349"/>
      <c r="L488" s="349"/>
      <c r="M488" s="354"/>
      <c r="N488" s="351" t="s">
        <v>36</v>
      </c>
      <c r="O488" s="352"/>
      <c r="P488" s="352"/>
      <c r="Q488" s="352"/>
      <c r="R488" s="352"/>
      <c r="S488" s="352"/>
      <c r="T488" s="353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3800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3806.4</v>
      </c>
      <c r="X488" s="43"/>
      <c r="Y488" s="68"/>
      <c r="Z488" s="68"/>
    </row>
    <row r="489" spans="1:53" x14ac:dyDescent="0.2">
      <c r="A489" s="349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4"/>
      <c r="N489" s="351" t="s">
        <v>37</v>
      </c>
      <c r="O489" s="352"/>
      <c r="P489" s="352"/>
      <c r="Q489" s="352"/>
      <c r="R489" s="352"/>
      <c r="S489" s="352"/>
      <c r="T489" s="353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4071.8461538461543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4078.7040000000002</v>
      </c>
      <c r="X489" s="43"/>
      <c r="Y489" s="68"/>
      <c r="Z489" s="68"/>
    </row>
    <row r="490" spans="1:53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4"/>
      <c r="N490" s="351" t="s">
        <v>38</v>
      </c>
      <c r="O490" s="352"/>
      <c r="P490" s="352"/>
      <c r="Q490" s="352"/>
      <c r="R490" s="352"/>
      <c r="S490" s="352"/>
      <c r="T490" s="353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9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9</v>
      </c>
      <c r="X490" s="43"/>
      <c r="Y490" s="68"/>
      <c r="Z490" s="68"/>
    </row>
    <row r="491" spans="1:53" x14ac:dyDescent="0.2">
      <c r="A491" s="349"/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54"/>
      <c r="N491" s="351" t="s">
        <v>39</v>
      </c>
      <c r="O491" s="352"/>
      <c r="P491" s="352"/>
      <c r="Q491" s="352"/>
      <c r="R491" s="352"/>
      <c r="S491" s="352"/>
      <c r="T491" s="353"/>
      <c r="U491" s="43" t="s">
        <v>0</v>
      </c>
      <c r="V491" s="44">
        <f>GrossWeightTotal+PalletQtyTotal*25</f>
        <v>4296.8461538461543</v>
      </c>
      <c r="W491" s="44">
        <f>GrossWeightTotalR+PalletQtyTotalR*25</f>
        <v>4303.7039999999997</v>
      </c>
      <c r="X491" s="43"/>
      <c r="Y491" s="68"/>
      <c r="Z491" s="68"/>
    </row>
    <row r="492" spans="1:53" x14ac:dyDescent="0.2">
      <c r="A492" s="349"/>
      <c r="B492" s="349"/>
      <c r="C492" s="349"/>
      <c r="D492" s="349"/>
      <c r="E492" s="349"/>
      <c r="F492" s="349"/>
      <c r="G492" s="349"/>
      <c r="H492" s="349"/>
      <c r="I492" s="349"/>
      <c r="J492" s="349"/>
      <c r="K492" s="349"/>
      <c r="L492" s="349"/>
      <c r="M492" s="354"/>
      <c r="N492" s="351" t="s">
        <v>40</v>
      </c>
      <c r="O492" s="352"/>
      <c r="P492" s="352"/>
      <c r="Q492" s="352"/>
      <c r="R492" s="352"/>
      <c r="S492" s="352"/>
      <c r="T492" s="353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487.17948717948718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488</v>
      </c>
      <c r="X492" s="43"/>
      <c r="Y492" s="68"/>
      <c r="Z492" s="68"/>
    </row>
    <row r="493" spans="1:53" ht="14.25" hidden="1" x14ac:dyDescent="0.2">
      <c r="A493" s="349"/>
      <c r="B493" s="349"/>
      <c r="C493" s="349"/>
      <c r="D493" s="349"/>
      <c r="E493" s="349"/>
      <c r="F493" s="349"/>
      <c r="G493" s="349"/>
      <c r="H493" s="349"/>
      <c r="I493" s="349"/>
      <c r="J493" s="349"/>
      <c r="K493" s="349"/>
      <c r="L493" s="349"/>
      <c r="M493" s="354"/>
      <c r="N493" s="351" t="s">
        <v>41</v>
      </c>
      <c r="O493" s="352"/>
      <c r="P493" s="352"/>
      <c r="Q493" s="352"/>
      <c r="R493" s="352"/>
      <c r="S493" s="352"/>
      <c r="T493" s="353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10.613999999999999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337" t="s">
        <v>106</v>
      </c>
      <c r="D495" s="337" t="s">
        <v>106</v>
      </c>
      <c r="E495" s="337" t="s">
        <v>106</v>
      </c>
      <c r="F495" s="337" t="s">
        <v>106</v>
      </c>
      <c r="G495" s="337" t="s">
        <v>264</v>
      </c>
      <c r="H495" s="337" t="s">
        <v>264</v>
      </c>
      <c r="I495" s="337" t="s">
        <v>264</v>
      </c>
      <c r="J495" s="337" t="s">
        <v>264</v>
      </c>
      <c r="K495" s="338"/>
      <c r="L495" s="337" t="s">
        <v>264</v>
      </c>
      <c r="M495" s="337" t="s">
        <v>264</v>
      </c>
      <c r="N495" s="337" t="s">
        <v>264</v>
      </c>
      <c r="O495" s="337" t="s">
        <v>471</v>
      </c>
      <c r="P495" s="337" t="s">
        <v>471</v>
      </c>
      <c r="Q495" s="337" t="s">
        <v>527</v>
      </c>
      <c r="R495" s="337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339" t="s">
        <v>10</v>
      </c>
      <c r="B496" s="337" t="s">
        <v>75</v>
      </c>
      <c r="C496" s="337" t="s">
        <v>107</v>
      </c>
      <c r="D496" s="337" t="s">
        <v>115</v>
      </c>
      <c r="E496" s="337" t="s">
        <v>106</v>
      </c>
      <c r="F496" s="337" t="s">
        <v>255</v>
      </c>
      <c r="G496" s="337" t="s">
        <v>265</v>
      </c>
      <c r="H496" s="337" t="s">
        <v>272</v>
      </c>
      <c r="I496" s="337" t="s">
        <v>292</v>
      </c>
      <c r="J496" s="337" t="s">
        <v>358</v>
      </c>
      <c r="K496" s="1"/>
      <c r="L496" s="337" t="s">
        <v>361</v>
      </c>
      <c r="M496" s="337" t="s">
        <v>443</v>
      </c>
      <c r="N496" s="337" t="s">
        <v>462</v>
      </c>
      <c r="O496" s="337" t="s">
        <v>472</v>
      </c>
      <c r="P496" s="337" t="s">
        <v>501</v>
      </c>
      <c r="Q496" s="337" t="s">
        <v>528</v>
      </c>
      <c r="R496" s="337" t="s">
        <v>584</v>
      </c>
      <c r="S496" s="337" t="s">
        <v>615</v>
      </c>
      <c r="T496" s="337" t="s">
        <v>661</v>
      </c>
      <c r="U496" s="1"/>
      <c r="Z496" s="61"/>
      <c r="AC496" s="1"/>
    </row>
    <row r="497" spans="1:29" ht="13.5" thickBot="1" x14ac:dyDescent="0.25">
      <c r="A497" s="340"/>
      <c r="B497" s="337"/>
      <c r="C497" s="337"/>
      <c r="D497" s="337"/>
      <c r="E497" s="337"/>
      <c r="F497" s="337"/>
      <c r="G497" s="337"/>
      <c r="H497" s="337"/>
      <c r="I497" s="337"/>
      <c r="J497" s="337"/>
      <c r="K497" s="1"/>
      <c r="L497" s="337"/>
      <c r="M497" s="337"/>
      <c r="N497" s="337"/>
      <c r="O497" s="337"/>
      <c r="P497" s="337"/>
      <c r="Q497" s="337"/>
      <c r="R497" s="337"/>
      <c r="S497" s="337"/>
      <c r="T497" s="337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3806.4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3 800,00"/>
        <filter val="4 071,85"/>
        <filter val="4 296,85"/>
        <filter val="487,18"/>
        <filter val="9"/>
      </filters>
    </filterColumn>
  </autoFilter>
  <dataConsolidate/>
  <mergeCells count="88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8" spans="2:8" x14ac:dyDescent="0.2">
      <c r="B8" s="54" t="s">
        <v>712</v>
      </c>
      <c r="C8" s="54" t="s">
        <v>713</v>
      </c>
      <c r="D8" s="54" t="s">
        <v>714</v>
      </c>
      <c r="E8" s="54" t="s">
        <v>48</v>
      </c>
    </row>
    <row r="9" spans="2:8" x14ac:dyDescent="0.2">
      <c r="B9" s="54" t="s">
        <v>715</v>
      </c>
      <c r="C9" s="54" t="s">
        <v>716</v>
      </c>
      <c r="D9" s="54" t="s">
        <v>717</v>
      </c>
      <c r="E9" s="54" t="s">
        <v>48</v>
      </c>
    </row>
    <row r="10" spans="2:8" x14ac:dyDescent="0.2">
      <c r="B10" s="54" t="s">
        <v>718</v>
      </c>
      <c r="C10" s="54" t="s">
        <v>719</v>
      </c>
      <c r="D10" s="54" t="s">
        <v>720</v>
      </c>
      <c r="E10" s="54" t="s">
        <v>48</v>
      </c>
    </row>
    <row r="11" spans="2:8" x14ac:dyDescent="0.2">
      <c r="B11" s="54" t="s">
        <v>721</v>
      </c>
      <c r="C11" s="54" t="s">
        <v>722</v>
      </c>
      <c r="D11" s="54" t="s">
        <v>723</v>
      </c>
      <c r="E11" s="54" t="s">
        <v>48</v>
      </c>
    </row>
    <row r="13" spans="2:8" x14ac:dyDescent="0.2">
      <c r="B13" s="54" t="s">
        <v>724</v>
      </c>
      <c r="C13" s="54" t="s">
        <v>707</v>
      </c>
      <c r="D13" s="54" t="s">
        <v>48</v>
      </c>
      <c r="E13" s="54" t="s">
        <v>48</v>
      </c>
    </row>
    <row r="15" spans="2:8" x14ac:dyDescent="0.2">
      <c r="B15" s="54" t="s">
        <v>725</v>
      </c>
      <c r="C15" s="54" t="s">
        <v>710</v>
      </c>
      <c r="D15" s="54" t="s">
        <v>48</v>
      </c>
      <c r="E15" s="54" t="s">
        <v>48</v>
      </c>
    </row>
    <row r="17" spans="2:5" x14ac:dyDescent="0.2">
      <c r="B17" s="54" t="s">
        <v>726</v>
      </c>
      <c r="C17" s="54" t="s">
        <v>713</v>
      </c>
      <c r="D17" s="54" t="s">
        <v>48</v>
      </c>
      <c r="E17" s="54" t="s">
        <v>48</v>
      </c>
    </row>
    <row r="19" spans="2:5" x14ac:dyDescent="0.2">
      <c r="B19" s="54" t="s">
        <v>727</v>
      </c>
      <c r="C19" s="54" t="s">
        <v>716</v>
      </c>
      <c r="D19" s="54" t="s">
        <v>48</v>
      </c>
      <c r="E19" s="54" t="s">
        <v>48</v>
      </c>
    </row>
    <row r="21" spans="2:5" x14ac:dyDescent="0.2">
      <c r="B21" s="54" t="s">
        <v>728</v>
      </c>
      <c r="C21" s="54" t="s">
        <v>719</v>
      </c>
      <c r="D21" s="54" t="s">
        <v>48</v>
      </c>
      <c r="E21" s="54" t="s">
        <v>48</v>
      </c>
    </row>
    <row r="23" spans="2:5" x14ac:dyDescent="0.2">
      <c r="B23" s="54" t="s">
        <v>729</v>
      </c>
      <c r="C23" s="54" t="s">
        <v>722</v>
      </c>
      <c r="D23" s="54" t="s">
        <v>48</v>
      </c>
      <c r="E23" s="54" t="s">
        <v>48</v>
      </c>
    </row>
    <row r="25" spans="2:5" x14ac:dyDescent="0.2">
      <c r="B25" s="54" t="s">
        <v>730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740</v>
      </c>
      <c r="C35" s="54" t="s">
        <v>48</v>
      </c>
      <c r="D35" s="54" t="s">
        <v>48</v>
      </c>
      <c r="E35" s="54" t="s">
        <v>48</v>
      </c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