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заказа'!$B$18:$X$255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A2" zoomScaleNormal="100" zoomScaleSheetLayoutView="100" workbookViewId="0">
      <selection activeCell="A234" sqref="A234:XFD234"/>
    </sheetView>
  </sheetViews>
  <sheetFormatPr baseColWidth="8" defaultColWidth="9.140625" defaultRowHeight="12.75"/>
  <cols>
    <col width="9.140625" customWidth="1" style="32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4" min="16" max="16"/>
    <col width="6.140625" customWidth="1" style="32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4" min="22" max="22"/>
    <col width="11" customWidth="1" style="324" min="23" max="23"/>
    <col width="10" customWidth="1" style="324" min="24" max="24"/>
    <col width="11.5703125" customWidth="1" style="324" min="25" max="25"/>
    <col width="10.42578125" customWidth="1" style="32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4" min="30" max="30"/>
    <col width="9.140625" customWidth="1" style="324" min="31" max="16384"/>
  </cols>
  <sheetData>
    <row r="1" ht="45" customFormat="1" customHeight="1" s="201">
      <c r="A1" s="48" t="n"/>
      <c r="B1" s="48" t="n"/>
      <c r="C1" s="48" t="n"/>
      <c r="D1" s="163" t="inlineStr">
        <is>
          <t xml:space="preserve">  БЛАНК ЗАКАЗА </t>
        </is>
      </c>
      <c r="G1" s="14" t="inlineStr">
        <is>
          <t>ЗПФ</t>
        </is>
      </c>
      <c r="H1" s="163" t="inlineStr">
        <is>
          <t>на отгрузку продукции с ООО Трейд-Сервис с</t>
        </is>
      </c>
      <c r="P1" s="164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 t="n"/>
      <c r="P2" s="324" t="n"/>
      <c r="Q2" s="324" t="n"/>
      <c r="R2" s="324" t="n"/>
      <c r="S2" s="324" t="n"/>
      <c r="T2" s="324" t="n"/>
      <c r="U2" s="32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4" t="n"/>
      <c r="O3" s="324" t="n"/>
      <c r="P3" s="324" t="n"/>
      <c r="Q3" s="324" t="n"/>
      <c r="R3" s="324" t="n"/>
      <c r="S3" s="324" t="n"/>
      <c r="T3" s="324" t="n"/>
      <c r="U3" s="32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1">
      <c r="A5" s="167" t="inlineStr">
        <is>
          <t xml:space="preserve">Ваш контактный телефон и имя: </t>
        </is>
      </c>
      <c r="B5" s="327" t="n"/>
      <c r="C5" s="328" t="n"/>
      <c r="D5" s="168" t="n"/>
      <c r="E5" s="329" t="n"/>
      <c r="F5" s="169" t="inlineStr">
        <is>
          <t>Комментарий к заказу:</t>
        </is>
      </c>
      <c r="G5" s="328" t="n"/>
      <c r="H5" s="168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45242</v>
      </c>
      <c r="P5" s="332" t="n"/>
      <c r="R5" s="172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01">
      <c r="A6" s="167" t="inlineStr">
        <is>
          <t>Адрес доставки:</t>
        </is>
      </c>
      <c r="B6" s="327" t="n"/>
      <c r="C6" s="328" t="n"/>
      <c r="D6" s="175" t="inlineStr">
        <is>
          <t>ЛП, ООО, Крым Респ, Симферополь г, Данилова ул, 43В, лит В, офис 4,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176">
        <f>IF(O5=0," ",CHOOSE(WEEKDAY(O5,2),"Понедельник","Вторник","Среда","Четверг","Пятница","Суббота","Воскресенье"))</f>
        <v/>
      </c>
      <c r="P6" s="336" t="n"/>
      <c r="R6" s="178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"ЛОГИСТИЧЕСКИЙ ПАРТНЕР"</t>
        </is>
      </c>
      <c r="U6" s="338" t="n"/>
      <c r="Z6" s="60" t="n"/>
      <c r="AA6" s="60" t="n"/>
      <c r="AB6" s="60" t="n"/>
    </row>
    <row r="7" hidden="1" ht="21.75" customFormat="1" customHeight="1" s="201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324" t="n"/>
      <c r="S7" s="333" t="n"/>
      <c r="T7" s="342" t="n"/>
      <c r="U7" s="343" t="n"/>
      <c r="Z7" s="60" t="n"/>
      <c r="AA7" s="60" t="n"/>
      <c r="AB7" s="60" t="n"/>
    </row>
    <row r="8" ht="25.5" customFormat="1" customHeight="1" s="201">
      <c r="A8" s="188" t="inlineStr">
        <is>
          <t>Адрес сдачи груза:</t>
        </is>
      </c>
      <c r="B8" s="344" t="n"/>
      <c r="C8" s="345" t="n"/>
      <c r="D8" s="189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190" t="n">
        <v>0.3333333333333333</v>
      </c>
      <c r="P8" s="332" t="n"/>
      <c r="R8" s="324" t="n"/>
      <c r="S8" s="333" t="n"/>
      <c r="T8" s="342" t="n"/>
      <c r="U8" s="343" t="n"/>
      <c r="Z8" s="60" t="n"/>
      <c r="AA8" s="60" t="n"/>
      <c r="AB8" s="60" t="n"/>
    </row>
    <row r="9" ht="39.95" customFormat="1" customHeight="1" s="201">
      <c r="A9" s="1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 t="n"/>
      <c r="C9" s="324" t="n"/>
      <c r="D9" s="192" t="inlineStr"/>
      <c r="E9" s="3" t="n"/>
      <c r="F9" s="1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 t="n"/>
      <c r="H9" s="19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32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1">
      <c r="A10" s="1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 t="n"/>
      <c r="C10" s="324" t="n"/>
      <c r="D10" s="192" t="n"/>
      <c r="E10" s="3" t="n"/>
      <c r="F10" s="1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 t="n"/>
      <c r="H10" s="195">
        <f>IFERROR(VLOOKUP($D$10,Proxy,2,FALSE),"")</f>
        <v/>
      </c>
      <c r="I10" s="324" t="n"/>
      <c r="J10" s="324" t="n"/>
      <c r="K10" s="324" t="n"/>
      <c r="L10" s="324" t="n"/>
      <c r="N10" s="31" t="inlineStr">
        <is>
          <t>Время доставки</t>
        </is>
      </c>
      <c r="O10" s="190" t="n"/>
      <c r="P10" s="332" t="n"/>
      <c r="S10" s="29" t="inlineStr">
        <is>
          <t>КОД Аксапты Клиента</t>
        </is>
      </c>
      <c r="T10" s="350" t="inlineStr">
        <is>
          <t>590704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0" t="n"/>
      <c r="P11" s="332" t="n"/>
      <c r="S11" s="29" t="inlineStr">
        <is>
          <t>Тип заказа</t>
        </is>
      </c>
      <c r="T11" s="198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1">
      <c r="A12" s="199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00" t="n"/>
      <c r="P12" s="341" t="n"/>
      <c r="Q12" s="28" t="n"/>
      <c r="S12" s="29" t="inlineStr"/>
      <c r="T12" s="201" t="n"/>
      <c r="U12" s="324" t="n"/>
      <c r="Z12" s="60" t="n"/>
      <c r="AA12" s="60" t="n"/>
      <c r="AB12" s="60" t="n"/>
    </row>
    <row r="13" ht="23.25" customFormat="1" customHeight="1" s="201">
      <c r="A13" s="199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198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1">
      <c r="A14" s="199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1">
      <c r="A15" s="202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04" t="inlineStr">
        <is>
          <t>Кликните на продукт, чтобы просмотреть изображение</t>
        </is>
      </c>
      <c r="V15" s="201" t="n"/>
      <c r="W15" s="201" t="n"/>
      <c r="X15" s="201" t="n"/>
      <c r="Y15" s="2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6" t="inlineStr">
        <is>
          <t>Код единицы продаж</t>
        </is>
      </c>
      <c r="B17" s="206" t="inlineStr">
        <is>
          <t>Код продукта</t>
        </is>
      </c>
      <c r="C17" s="207" t="inlineStr">
        <is>
          <t>Номер варианта</t>
        </is>
      </c>
      <c r="D17" s="206" t="inlineStr">
        <is>
          <t xml:space="preserve">Штрих-код </t>
        </is>
      </c>
      <c r="E17" s="353" t="n"/>
      <c r="F17" s="206" t="inlineStr">
        <is>
          <t>Вес нетто штуки, кг</t>
        </is>
      </c>
      <c r="G17" s="206" t="inlineStr">
        <is>
          <t>Кол-во штук в коробе, шт</t>
        </is>
      </c>
      <c r="H17" s="206" t="inlineStr">
        <is>
          <t>Вес нетто короба, кг</t>
        </is>
      </c>
      <c r="I17" s="206" t="inlineStr">
        <is>
          <t>Вес брутто короба, кг</t>
        </is>
      </c>
      <c r="J17" s="206" t="inlineStr">
        <is>
          <t>Кол-во кор. на паллте, шт</t>
        </is>
      </c>
      <c r="K17" s="206" t="inlineStr">
        <is>
          <t>Коробок в слое</t>
        </is>
      </c>
      <c r="L17" s="206" t="inlineStr">
        <is>
          <t>Завод</t>
        </is>
      </c>
      <c r="M17" s="206" t="inlineStr">
        <is>
          <t>Срок годности, сут.</t>
        </is>
      </c>
      <c r="N17" s="206" t="inlineStr">
        <is>
          <t>Наименование</t>
        </is>
      </c>
      <c r="O17" s="354" t="n"/>
      <c r="P17" s="354" t="n"/>
      <c r="Q17" s="354" t="n"/>
      <c r="R17" s="353" t="n"/>
      <c r="S17" s="205" t="inlineStr">
        <is>
          <t>Доступно к отгрузке</t>
        </is>
      </c>
      <c r="T17" s="328" t="n"/>
      <c r="U17" s="206" t="inlineStr">
        <is>
          <t>Ед. изм.</t>
        </is>
      </c>
      <c r="V17" s="206" t="inlineStr">
        <is>
          <t>Заказ</t>
        </is>
      </c>
      <c r="W17" s="210" t="inlineStr">
        <is>
          <t>Заказ с округлением до короба</t>
        </is>
      </c>
      <c r="X17" s="206" t="inlineStr">
        <is>
          <t>Объём заказа, м3</t>
        </is>
      </c>
      <c r="Y17" s="212" t="inlineStr">
        <is>
          <t>Примечание по продуктку</t>
        </is>
      </c>
      <c r="Z17" s="212" t="inlineStr">
        <is>
          <t>Признак "НОВИНКА"</t>
        </is>
      </c>
      <c r="AA17" s="212" t="inlineStr">
        <is>
          <t>Для формул</t>
        </is>
      </c>
      <c r="AB17" s="355" t="n"/>
      <c r="AC17" s="356" t="n"/>
      <c r="AD17" s="219" t="n"/>
      <c r="BA17" s="22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05" t="inlineStr">
        <is>
          <t>начиная с</t>
        </is>
      </c>
      <c r="T18" s="205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324" t="n"/>
    </row>
    <row r="19" ht="27.75" customHeight="1">
      <c r="A19" s="221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222" t="inlineStr">
        <is>
          <t>Ядрена копоть</t>
        </is>
      </c>
      <c r="B20" s="324" t="n"/>
      <c r="C20" s="324" t="n"/>
      <c r="D20" s="324" t="n"/>
      <c r="E20" s="324" t="n"/>
      <c r="F20" s="324" t="n"/>
      <c r="G20" s="324" t="n"/>
      <c r="H20" s="324" t="n"/>
      <c r="I20" s="324" t="n"/>
      <c r="J20" s="324" t="n"/>
      <c r="K20" s="324" t="n"/>
      <c r="L20" s="324" t="n"/>
      <c r="M20" s="324" t="n"/>
      <c r="N20" s="324" t="n"/>
      <c r="O20" s="324" t="n"/>
      <c r="P20" s="324" t="n"/>
      <c r="Q20" s="324" t="n"/>
      <c r="R20" s="324" t="n"/>
      <c r="S20" s="324" t="n"/>
      <c r="T20" s="324" t="n"/>
      <c r="U20" s="324" t="n"/>
      <c r="V20" s="324" t="n"/>
      <c r="W20" s="324" t="n"/>
      <c r="X20" s="324" t="n"/>
      <c r="Y20" s="222" t="n"/>
      <c r="Z20" s="222" t="n"/>
    </row>
    <row r="21" ht="14.25" customHeight="1">
      <c r="A21" s="223" t="inlineStr">
        <is>
          <t>Пельмени</t>
        </is>
      </c>
      <c r="B21" s="324" t="n"/>
      <c r="C21" s="324" t="n"/>
      <c r="D21" s="324" t="n"/>
      <c r="E21" s="324" t="n"/>
      <c r="F21" s="324" t="n"/>
      <c r="G21" s="324" t="n"/>
      <c r="H21" s="324" t="n"/>
      <c r="I21" s="324" t="n"/>
      <c r="J21" s="324" t="n"/>
      <c r="K21" s="324" t="n"/>
      <c r="L21" s="324" t="n"/>
      <c r="M21" s="324" t="n"/>
      <c r="N21" s="324" t="n"/>
      <c r="O21" s="324" t="n"/>
      <c r="P21" s="324" t="n"/>
      <c r="Q21" s="324" t="n"/>
      <c r="R21" s="324" t="n"/>
      <c r="S21" s="324" t="n"/>
      <c r="T21" s="324" t="n"/>
      <c r="U21" s="324" t="n"/>
      <c r="V21" s="324" t="n"/>
      <c r="W21" s="324" t="n"/>
      <c r="X21" s="324" t="n"/>
      <c r="Y21" s="223" t="n"/>
      <c r="Z21" s="22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4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2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221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222" t="inlineStr">
        <is>
          <t>Наггетсы ГШ</t>
        </is>
      </c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  <c r="M26" s="324" t="n"/>
      <c r="N26" s="324" t="n"/>
      <c r="O26" s="324" t="n"/>
      <c r="P26" s="324" t="n"/>
      <c r="Q26" s="324" t="n"/>
      <c r="R26" s="324" t="n"/>
      <c r="S26" s="324" t="n"/>
      <c r="T26" s="324" t="n"/>
      <c r="U26" s="324" t="n"/>
      <c r="V26" s="324" t="n"/>
      <c r="W26" s="324" t="n"/>
      <c r="X26" s="324" t="n"/>
      <c r="Y26" s="222" t="n"/>
      <c r="Z26" s="222" t="n"/>
    </row>
    <row r="27" ht="14.25" customHeight="1">
      <c r="A27" s="223" t="inlineStr">
        <is>
          <t>Наггетсы</t>
        </is>
      </c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  <c r="M27" s="324" t="n"/>
      <c r="N27" s="324" t="n"/>
      <c r="O27" s="324" t="n"/>
      <c r="P27" s="324" t="n"/>
      <c r="Q27" s="324" t="n"/>
      <c r="R27" s="324" t="n"/>
      <c r="S27" s="324" t="n"/>
      <c r="T27" s="324" t="n"/>
      <c r="U27" s="324" t="n"/>
      <c r="V27" s="324" t="n"/>
      <c r="W27" s="324" t="n"/>
      <c r="X27" s="324" t="n"/>
      <c r="Y27" s="223" t="n"/>
      <c r="Z27" s="22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4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4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0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4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150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4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2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222" t="inlineStr">
        <is>
          <t>Grandmeni</t>
        </is>
      </c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  <c r="M34" s="324" t="n"/>
      <c r="N34" s="324" t="n"/>
      <c r="O34" s="324" t="n"/>
      <c r="P34" s="324" t="n"/>
      <c r="Q34" s="324" t="n"/>
      <c r="R34" s="324" t="n"/>
      <c r="S34" s="324" t="n"/>
      <c r="T34" s="324" t="n"/>
      <c r="U34" s="324" t="n"/>
      <c r="V34" s="324" t="n"/>
      <c r="W34" s="324" t="n"/>
      <c r="X34" s="324" t="n"/>
      <c r="Y34" s="222" t="n"/>
      <c r="Z34" s="222" t="n"/>
    </row>
    <row r="35" ht="14.25" customHeight="1">
      <c r="A35" s="223" t="inlineStr">
        <is>
          <t>Пельмени</t>
        </is>
      </c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  <c r="M35" s="324" t="n"/>
      <c r="N35" s="324" t="n"/>
      <c r="O35" s="324" t="n"/>
      <c r="P35" s="324" t="n"/>
      <c r="Q35" s="324" t="n"/>
      <c r="R35" s="324" t="n"/>
      <c r="S35" s="324" t="n"/>
      <c r="T35" s="324" t="n"/>
      <c r="U35" s="324" t="n"/>
      <c r="V35" s="324" t="n"/>
      <c r="W35" s="324" t="n"/>
      <c r="X35" s="324" t="n"/>
      <c r="Y35" s="223" t="n"/>
      <c r="Z35" s="22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4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4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4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4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25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2" t="n"/>
      <c r="B40" s="324" t="n"/>
      <c r="C40" s="324" t="n"/>
      <c r="D40" s="324" t="n"/>
      <c r="E40" s="324" t="n"/>
      <c r="F40" s="324" t="n"/>
      <c r="G40" s="324" t="n"/>
      <c r="H40" s="324" t="n"/>
      <c r="I40" s="324" t="n"/>
      <c r="J40" s="324" t="n"/>
      <c r="K40" s="324" t="n"/>
      <c r="L40" s="32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324" t="n"/>
      <c r="B41" s="324" t="n"/>
      <c r="C41" s="324" t="n"/>
      <c r="D41" s="324" t="n"/>
      <c r="E41" s="324" t="n"/>
      <c r="F41" s="324" t="n"/>
      <c r="G41" s="324" t="n"/>
      <c r="H41" s="324" t="n"/>
      <c r="I41" s="324" t="n"/>
      <c r="J41" s="324" t="n"/>
      <c r="K41" s="324" t="n"/>
      <c r="L41" s="32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222" t="inlineStr">
        <is>
          <t>Чебупай</t>
        </is>
      </c>
      <c r="B42" s="324" t="n"/>
      <c r="C42" s="324" t="n"/>
      <c r="D42" s="324" t="n"/>
      <c r="E42" s="324" t="n"/>
      <c r="F42" s="324" t="n"/>
      <c r="G42" s="324" t="n"/>
      <c r="H42" s="324" t="n"/>
      <c r="I42" s="324" t="n"/>
      <c r="J42" s="324" t="n"/>
      <c r="K42" s="324" t="n"/>
      <c r="L42" s="324" t="n"/>
      <c r="M42" s="324" t="n"/>
      <c r="N42" s="324" t="n"/>
      <c r="O42" s="324" t="n"/>
      <c r="P42" s="324" t="n"/>
      <c r="Q42" s="324" t="n"/>
      <c r="R42" s="324" t="n"/>
      <c r="S42" s="324" t="n"/>
      <c r="T42" s="324" t="n"/>
      <c r="U42" s="324" t="n"/>
      <c r="V42" s="324" t="n"/>
      <c r="W42" s="324" t="n"/>
      <c r="X42" s="324" t="n"/>
      <c r="Y42" s="222" t="n"/>
      <c r="Z42" s="222" t="n"/>
    </row>
    <row r="43" ht="14.25" customHeight="1">
      <c r="A43" s="223" t="inlineStr">
        <is>
          <t>Изделия хлебобулочные</t>
        </is>
      </c>
      <c r="B43" s="324" t="n"/>
      <c r="C43" s="324" t="n"/>
      <c r="D43" s="324" t="n"/>
      <c r="E43" s="324" t="n"/>
      <c r="F43" s="324" t="n"/>
      <c r="G43" s="324" t="n"/>
      <c r="H43" s="324" t="n"/>
      <c r="I43" s="324" t="n"/>
      <c r="J43" s="324" t="n"/>
      <c r="K43" s="324" t="n"/>
      <c r="L43" s="324" t="n"/>
      <c r="M43" s="324" t="n"/>
      <c r="N43" s="324" t="n"/>
      <c r="O43" s="324" t="n"/>
      <c r="P43" s="324" t="n"/>
      <c r="Q43" s="324" t="n"/>
      <c r="R43" s="324" t="n"/>
      <c r="S43" s="324" t="n"/>
      <c r="T43" s="324" t="n"/>
      <c r="U43" s="324" t="n"/>
      <c r="V43" s="324" t="n"/>
      <c r="W43" s="324" t="n"/>
      <c r="X43" s="324" t="n"/>
      <c r="Y43" s="223" t="n"/>
      <c r="Z43" s="22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4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4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20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2" t="n"/>
      <c r="B46" s="324" t="n"/>
      <c r="C46" s="324" t="n"/>
      <c r="D46" s="324" t="n"/>
      <c r="E46" s="324" t="n"/>
      <c r="F46" s="324" t="n"/>
      <c r="G46" s="324" t="n"/>
      <c r="H46" s="324" t="n"/>
      <c r="I46" s="324" t="n"/>
      <c r="J46" s="324" t="n"/>
      <c r="K46" s="324" t="n"/>
      <c r="L46" s="32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324" t="n"/>
      <c r="B47" s="324" t="n"/>
      <c r="C47" s="324" t="n"/>
      <c r="D47" s="324" t="n"/>
      <c r="E47" s="324" t="n"/>
      <c r="F47" s="324" t="n"/>
      <c r="G47" s="324" t="n"/>
      <c r="H47" s="324" t="n"/>
      <c r="I47" s="324" t="n"/>
      <c r="J47" s="324" t="n"/>
      <c r="K47" s="324" t="n"/>
      <c r="L47" s="32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222" t="inlineStr">
        <is>
          <t>Бигбули ГШ</t>
        </is>
      </c>
      <c r="B48" s="324" t="n"/>
      <c r="C48" s="324" t="n"/>
      <c r="D48" s="324" t="n"/>
      <c r="E48" s="324" t="n"/>
      <c r="F48" s="324" t="n"/>
      <c r="G48" s="324" t="n"/>
      <c r="H48" s="324" t="n"/>
      <c r="I48" s="324" t="n"/>
      <c r="J48" s="324" t="n"/>
      <c r="K48" s="324" t="n"/>
      <c r="L48" s="324" t="n"/>
      <c r="M48" s="324" t="n"/>
      <c r="N48" s="324" t="n"/>
      <c r="O48" s="324" t="n"/>
      <c r="P48" s="324" t="n"/>
      <c r="Q48" s="324" t="n"/>
      <c r="R48" s="324" t="n"/>
      <c r="S48" s="324" t="n"/>
      <c r="T48" s="324" t="n"/>
      <c r="U48" s="324" t="n"/>
      <c r="V48" s="324" t="n"/>
      <c r="W48" s="324" t="n"/>
      <c r="X48" s="324" t="n"/>
      <c r="Y48" s="222" t="n"/>
      <c r="Z48" s="222" t="n"/>
    </row>
    <row r="49" ht="14.25" customHeight="1">
      <c r="A49" s="223" t="inlineStr">
        <is>
          <t>Пельмени</t>
        </is>
      </c>
      <c r="B49" s="324" t="n"/>
      <c r="C49" s="324" t="n"/>
      <c r="D49" s="324" t="n"/>
      <c r="E49" s="324" t="n"/>
      <c r="F49" s="324" t="n"/>
      <c r="G49" s="324" t="n"/>
      <c r="H49" s="324" t="n"/>
      <c r="I49" s="324" t="n"/>
      <c r="J49" s="324" t="n"/>
      <c r="K49" s="324" t="n"/>
      <c r="L49" s="324" t="n"/>
      <c r="M49" s="324" t="n"/>
      <c r="N49" s="324" t="n"/>
      <c r="O49" s="324" t="n"/>
      <c r="P49" s="324" t="n"/>
      <c r="Q49" s="324" t="n"/>
      <c r="R49" s="324" t="n"/>
      <c r="S49" s="324" t="n"/>
      <c r="T49" s="324" t="n"/>
      <c r="U49" s="324" t="n"/>
      <c r="V49" s="324" t="n"/>
      <c r="W49" s="324" t="n"/>
      <c r="X49" s="324" t="n"/>
      <c r="Y49" s="223" t="n"/>
      <c r="Z49" s="22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4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224" t="n">
        <v>4607111037190</v>
      </c>
      <c r="E51" s="336" t="n"/>
      <c r="F51" s="368" t="n">
        <v>0.43</v>
      </c>
      <c r="G51" s="38" t="n">
        <v>16</v>
      </c>
      <c r="H51" s="368" t="n">
        <v>6.88</v>
      </c>
      <c r="I51" s="36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0,43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224" t="n">
        <v>4607111037183</v>
      </c>
      <c r="E52" s="336" t="n"/>
      <c r="F52" s="368" t="n">
        <v>0.9</v>
      </c>
      <c r="G52" s="38" t="n">
        <v>8</v>
      </c>
      <c r="H52" s="368" t="n">
        <v>7.2</v>
      </c>
      <c r="I52" s="36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#МЕГАВКУСИЩЕ с сочной грудинкой» 0,9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224" t="n">
        <v>4607111037091</v>
      </c>
      <c r="E53" s="336" t="n"/>
      <c r="F53" s="368" t="n">
        <v>0.43</v>
      </c>
      <c r="G53" s="38" t="n">
        <v>16</v>
      </c>
      <c r="H53" s="368" t="n">
        <v>6.88</v>
      </c>
      <c r="I53" s="36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0,43 сфера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25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224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15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224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5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224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3" t="inlineStr">
        <is>
          <t>Пельмени «Бигбули с мясом» 0,9 Сфера ТМ «Горячая штучка»</t>
        </is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0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232" t="n"/>
      <c r="B57" s="324" t="n"/>
      <c r="C57" s="324" t="n"/>
      <c r="D57" s="324" t="n"/>
      <c r="E57" s="324" t="n"/>
      <c r="F57" s="324" t="n"/>
      <c r="G57" s="324" t="n"/>
      <c r="H57" s="324" t="n"/>
      <c r="I57" s="324" t="n"/>
      <c r="J57" s="324" t="n"/>
      <c r="K57" s="324" t="n"/>
      <c r="L57" s="32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324" t="n"/>
      <c r="B58" s="324" t="n"/>
      <c r="C58" s="324" t="n"/>
      <c r="D58" s="324" t="n"/>
      <c r="E58" s="324" t="n"/>
      <c r="F58" s="324" t="n"/>
      <c r="G58" s="324" t="n"/>
      <c r="H58" s="324" t="n"/>
      <c r="I58" s="324" t="n"/>
      <c r="J58" s="324" t="n"/>
      <c r="K58" s="324" t="n"/>
      <c r="L58" s="32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222" t="inlineStr">
        <is>
          <t>Бульмени вес ГШ</t>
        </is>
      </c>
      <c r="B59" s="324" t="n"/>
      <c r="C59" s="324" t="n"/>
      <c r="D59" s="324" t="n"/>
      <c r="E59" s="324" t="n"/>
      <c r="F59" s="324" t="n"/>
      <c r="G59" s="324" t="n"/>
      <c r="H59" s="324" t="n"/>
      <c r="I59" s="324" t="n"/>
      <c r="J59" s="324" t="n"/>
      <c r="K59" s="324" t="n"/>
      <c r="L59" s="324" t="n"/>
      <c r="M59" s="324" t="n"/>
      <c r="N59" s="324" t="n"/>
      <c r="O59" s="324" t="n"/>
      <c r="P59" s="324" t="n"/>
      <c r="Q59" s="324" t="n"/>
      <c r="R59" s="324" t="n"/>
      <c r="S59" s="324" t="n"/>
      <c r="T59" s="324" t="n"/>
      <c r="U59" s="324" t="n"/>
      <c r="V59" s="324" t="n"/>
      <c r="W59" s="324" t="n"/>
      <c r="X59" s="324" t="n"/>
      <c r="Y59" s="222" t="n"/>
      <c r="Z59" s="222" t="n"/>
    </row>
    <row r="60" ht="14.25" customHeight="1">
      <c r="A60" s="223" t="inlineStr">
        <is>
          <t>Пельмени</t>
        </is>
      </c>
      <c r="B60" s="324" t="n"/>
      <c r="C60" s="324" t="n"/>
      <c r="D60" s="324" t="n"/>
      <c r="E60" s="324" t="n"/>
      <c r="F60" s="324" t="n"/>
      <c r="G60" s="324" t="n"/>
      <c r="H60" s="324" t="n"/>
      <c r="I60" s="324" t="n"/>
      <c r="J60" s="324" t="n"/>
      <c r="K60" s="324" t="n"/>
      <c r="L60" s="324" t="n"/>
      <c r="M60" s="324" t="n"/>
      <c r="N60" s="324" t="n"/>
      <c r="O60" s="324" t="n"/>
      <c r="P60" s="324" t="n"/>
      <c r="Q60" s="324" t="n"/>
      <c r="R60" s="324" t="n"/>
      <c r="S60" s="324" t="n"/>
      <c r="T60" s="324" t="n"/>
      <c r="U60" s="324" t="n"/>
      <c r="V60" s="324" t="n"/>
      <c r="W60" s="324" t="n"/>
      <c r="X60" s="324" t="n"/>
      <c r="Y60" s="223" t="n"/>
      <c r="Z60" s="223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4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4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160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232" t="n"/>
      <c r="B63" s="324" t="n"/>
      <c r="C63" s="324" t="n"/>
      <c r="D63" s="324" t="n"/>
      <c r="E63" s="324" t="n"/>
      <c r="F63" s="324" t="n"/>
      <c r="G63" s="324" t="n"/>
      <c r="H63" s="324" t="n"/>
      <c r="I63" s="324" t="n"/>
      <c r="J63" s="324" t="n"/>
      <c r="K63" s="324" t="n"/>
      <c r="L63" s="32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324" t="n"/>
      <c r="B64" s="324" t="n"/>
      <c r="C64" s="324" t="n"/>
      <c r="D64" s="324" t="n"/>
      <c r="E64" s="324" t="n"/>
      <c r="F64" s="324" t="n"/>
      <c r="G64" s="324" t="n"/>
      <c r="H64" s="324" t="n"/>
      <c r="I64" s="324" t="n"/>
      <c r="J64" s="324" t="n"/>
      <c r="K64" s="324" t="n"/>
      <c r="L64" s="32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222" t="inlineStr">
        <is>
          <t>Бельмеши</t>
        </is>
      </c>
      <c r="B65" s="324" t="n"/>
      <c r="C65" s="324" t="n"/>
      <c r="D65" s="324" t="n"/>
      <c r="E65" s="324" t="n"/>
      <c r="F65" s="324" t="n"/>
      <c r="G65" s="324" t="n"/>
      <c r="H65" s="324" t="n"/>
      <c r="I65" s="324" t="n"/>
      <c r="J65" s="324" t="n"/>
      <c r="K65" s="324" t="n"/>
      <c r="L65" s="324" t="n"/>
      <c r="M65" s="324" t="n"/>
      <c r="N65" s="324" t="n"/>
      <c r="O65" s="324" t="n"/>
      <c r="P65" s="324" t="n"/>
      <c r="Q65" s="324" t="n"/>
      <c r="R65" s="324" t="n"/>
      <c r="S65" s="324" t="n"/>
      <c r="T65" s="324" t="n"/>
      <c r="U65" s="324" t="n"/>
      <c r="V65" s="324" t="n"/>
      <c r="W65" s="324" t="n"/>
      <c r="X65" s="324" t="n"/>
      <c r="Y65" s="222" t="n"/>
      <c r="Z65" s="222" t="n"/>
    </row>
    <row r="66" ht="14.25" customHeight="1">
      <c r="A66" s="223" t="inlineStr">
        <is>
          <t>Снеки</t>
        </is>
      </c>
      <c r="B66" s="324" t="n"/>
      <c r="C66" s="324" t="n"/>
      <c r="D66" s="324" t="n"/>
      <c r="E66" s="324" t="n"/>
      <c r="F66" s="324" t="n"/>
      <c r="G66" s="324" t="n"/>
      <c r="H66" s="324" t="n"/>
      <c r="I66" s="324" t="n"/>
      <c r="J66" s="324" t="n"/>
      <c r="K66" s="324" t="n"/>
      <c r="L66" s="324" t="n"/>
      <c r="M66" s="324" t="n"/>
      <c r="N66" s="324" t="n"/>
      <c r="O66" s="324" t="n"/>
      <c r="P66" s="324" t="n"/>
      <c r="Q66" s="324" t="n"/>
      <c r="R66" s="324" t="n"/>
      <c r="S66" s="324" t="n"/>
      <c r="T66" s="324" t="n"/>
      <c r="U66" s="324" t="n"/>
      <c r="V66" s="324" t="n"/>
      <c r="W66" s="324" t="n"/>
      <c r="X66" s="324" t="n"/>
      <c r="Y66" s="223" t="n"/>
      <c r="Z66" s="223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4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232" t="n"/>
      <c r="B68" s="324" t="n"/>
      <c r="C68" s="324" t="n"/>
      <c r="D68" s="324" t="n"/>
      <c r="E68" s="324" t="n"/>
      <c r="F68" s="324" t="n"/>
      <c r="G68" s="324" t="n"/>
      <c r="H68" s="324" t="n"/>
      <c r="I68" s="324" t="n"/>
      <c r="J68" s="324" t="n"/>
      <c r="K68" s="324" t="n"/>
      <c r="L68" s="32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324" t="n"/>
      <c r="B69" s="324" t="n"/>
      <c r="C69" s="324" t="n"/>
      <c r="D69" s="324" t="n"/>
      <c r="E69" s="324" t="n"/>
      <c r="F69" s="324" t="n"/>
      <c r="G69" s="324" t="n"/>
      <c r="H69" s="324" t="n"/>
      <c r="I69" s="324" t="n"/>
      <c r="J69" s="324" t="n"/>
      <c r="K69" s="324" t="n"/>
      <c r="L69" s="32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222" t="inlineStr">
        <is>
          <t>Крылышки ГШ</t>
        </is>
      </c>
      <c r="B70" s="324" t="n"/>
      <c r="C70" s="324" t="n"/>
      <c r="D70" s="324" t="n"/>
      <c r="E70" s="324" t="n"/>
      <c r="F70" s="324" t="n"/>
      <c r="G70" s="324" t="n"/>
      <c r="H70" s="324" t="n"/>
      <c r="I70" s="324" t="n"/>
      <c r="J70" s="324" t="n"/>
      <c r="K70" s="324" t="n"/>
      <c r="L70" s="324" t="n"/>
      <c r="M70" s="324" t="n"/>
      <c r="N70" s="324" t="n"/>
      <c r="O70" s="324" t="n"/>
      <c r="P70" s="324" t="n"/>
      <c r="Q70" s="324" t="n"/>
      <c r="R70" s="324" t="n"/>
      <c r="S70" s="324" t="n"/>
      <c r="T70" s="324" t="n"/>
      <c r="U70" s="324" t="n"/>
      <c r="V70" s="324" t="n"/>
      <c r="W70" s="324" t="n"/>
      <c r="X70" s="324" t="n"/>
      <c r="Y70" s="222" t="n"/>
      <c r="Z70" s="222" t="n"/>
    </row>
    <row r="71" ht="14.25" customHeight="1">
      <c r="A71" s="223" t="inlineStr">
        <is>
          <t>Крылья</t>
        </is>
      </c>
      <c r="B71" s="324" t="n"/>
      <c r="C71" s="324" t="n"/>
      <c r="D71" s="324" t="n"/>
      <c r="E71" s="324" t="n"/>
      <c r="F71" s="324" t="n"/>
      <c r="G71" s="324" t="n"/>
      <c r="H71" s="324" t="n"/>
      <c r="I71" s="324" t="n"/>
      <c r="J71" s="324" t="n"/>
      <c r="K71" s="324" t="n"/>
      <c r="L71" s="324" t="n"/>
      <c r="M71" s="324" t="n"/>
      <c r="N71" s="324" t="n"/>
      <c r="O71" s="324" t="n"/>
      <c r="P71" s="324" t="n"/>
      <c r="Q71" s="324" t="n"/>
      <c r="R71" s="324" t="n"/>
      <c r="S71" s="324" t="n"/>
      <c r="T71" s="324" t="n"/>
      <c r="U71" s="324" t="n"/>
      <c r="V71" s="324" t="n"/>
      <c r="W71" s="324" t="n"/>
      <c r="X71" s="324" t="n"/>
      <c r="Y71" s="223" t="n"/>
      <c r="Z71" s="223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4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5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4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10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232" t="n"/>
      <c r="B74" s="324" t="n"/>
      <c r="C74" s="324" t="n"/>
      <c r="D74" s="324" t="n"/>
      <c r="E74" s="324" t="n"/>
      <c r="F74" s="324" t="n"/>
      <c r="G74" s="324" t="n"/>
      <c r="H74" s="324" t="n"/>
      <c r="I74" s="324" t="n"/>
      <c r="J74" s="324" t="n"/>
      <c r="K74" s="324" t="n"/>
      <c r="L74" s="32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324" t="n"/>
      <c r="B75" s="324" t="n"/>
      <c r="C75" s="324" t="n"/>
      <c r="D75" s="324" t="n"/>
      <c r="E75" s="324" t="n"/>
      <c r="F75" s="324" t="n"/>
      <c r="G75" s="324" t="n"/>
      <c r="H75" s="324" t="n"/>
      <c r="I75" s="324" t="n"/>
      <c r="J75" s="324" t="n"/>
      <c r="K75" s="324" t="n"/>
      <c r="L75" s="32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222" t="inlineStr">
        <is>
          <t>Чебупели</t>
        </is>
      </c>
      <c r="B76" s="324" t="n"/>
      <c r="C76" s="324" t="n"/>
      <c r="D76" s="324" t="n"/>
      <c r="E76" s="324" t="n"/>
      <c r="F76" s="324" t="n"/>
      <c r="G76" s="324" t="n"/>
      <c r="H76" s="324" t="n"/>
      <c r="I76" s="324" t="n"/>
      <c r="J76" s="324" t="n"/>
      <c r="K76" s="324" t="n"/>
      <c r="L76" s="324" t="n"/>
      <c r="M76" s="324" t="n"/>
      <c r="N76" s="324" t="n"/>
      <c r="O76" s="324" t="n"/>
      <c r="P76" s="324" t="n"/>
      <c r="Q76" s="324" t="n"/>
      <c r="R76" s="324" t="n"/>
      <c r="S76" s="324" t="n"/>
      <c r="T76" s="324" t="n"/>
      <c r="U76" s="324" t="n"/>
      <c r="V76" s="324" t="n"/>
      <c r="W76" s="324" t="n"/>
      <c r="X76" s="324" t="n"/>
      <c r="Y76" s="222" t="n"/>
      <c r="Z76" s="222" t="n"/>
    </row>
    <row r="77" ht="14.25" customHeight="1">
      <c r="A77" s="223" t="inlineStr">
        <is>
          <t>Снеки</t>
        </is>
      </c>
      <c r="B77" s="324" t="n"/>
      <c r="C77" s="324" t="n"/>
      <c r="D77" s="324" t="n"/>
      <c r="E77" s="324" t="n"/>
      <c r="F77" s="324" t="n"/>
      <c r="G77" s="324" t="n"/>
      <c r="H77" s="324" t="n"/>
      <c r="I77" s="324" t="n"/>
      <c r="J77" s="324" t="n"/>
      <c r="K77" s="324" t="n"/>
      <c r="L77" s="324" t="n"/>
      <c r="M77" s="324" t="n"/>
      <c r="N77" s="324" t="n"/>
      <c r="O77" s="324" t="n"/>
      <c r="P77" s="324" t="n"/>
      <c r="Q77" s="324" t="n"/>
      <c r="R77" s="324" t="n"/>
      <c r="S77" s="324" t="n"/>
      <c r="T77" s="324" t="n"/>
      <c r="U77" s="324" t="n"/>
      <c r="V77" s="324" t="n"/>
      <c r="W77" s="324" t="n"/>
      <c r="X77" s="324" t="n"/>
      <c r="Y77" s="223" t="n"/>
      <c r="Z77" s="223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224" t="n">
        <v>4607111036735</v>
      </c>
      <c r="E78" s="336" t="n"/>
      <c r="F78" s="368" t="n">
        <v>0.43</v>
      </c>
      <c r="G78" s="38" t="n">
        <v>8</v>
      </c>
      <c r="H78" s="368" t="n">
        <v>3.44</v>
      </c>
      <c r="I78" s="368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224" t="n">
        <v>4607111036407</v>
      </c>
      <c r="E79" s="336" t="n"/>
      <c r="F79" s="368" t="n">
        <v>0.3</v>
      </c>
      <c r="G79" s="38" t="n">
        <v>14</v>
      </c>
      <c r="H79" s="368" t="n">
        <v>4.2</v>
      </c>
      <c r="I79" s="368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0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224" t="n">
        <v>4607111033628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10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224" t="n">
        <v>4607111033451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50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224" t="n">
        <v>4607111035141</v>
      </c>
      <c r="E82" s="336" t="n"/>
      <c r="F82" s="368" t="n">
        <v>0.3</v>
      </c>
      <c r="G82" s="38" t="n">
        <v>12</v>
      </c>
      <c r="H82" s="368" t="n">
        <v>3.6</v>
      </c>
      <c r="I82" s="368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224" t="n">
        <v>4607111035028</v>
      </c>
      <c r="E83" s="336" t="n"/>
      <c r="F83" s="368" t="n">
        <v>0.48</v>
      </c>
      <c r="G83" s="38" t="n">
        <v>8</v>
      </c>
      <c r="H83" s="368" t="n">
        <v>3.84</v>
      </c>
      <c r="I83" s="368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0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224" t="n">
        <v>4607111033444</v>
      </c>
      <c r="E84" s="336" t="n"/>
      <c r="F84" s="368" t="n">
        <v>0.3</v>
      </c>
      <c r="G84" s="38" t="n">
        <v>12</v>
      </c>
      <c r="H84" s="368" t="n">
        <v>3.6</v>
      </c>
      <c r="I84" s="368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5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0" t="n"/>
      <c r="P84" s="370" t="n"/>
      <c r="Q84" s="370" t="n"/>
      <c r="R84" s="336" t="n"/>
      <c r="S84" s="40" t="inlineStr"/>
      <c r="T84" s="40" t="inlineStr"/>
      <c r="U84" s="41" t="inlineStr">
        <is>
          <t>кор</t>
        </is>
      </c>
      <c r="V84" s="371" t="n">
        <v>100</v>
      </c>
      <c r="W84" s="372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232" t="n"/>
      <c r="B85" s="324" t="n"/>
      <c r="C85" s="324" t="n"/>
      <c r="D85" s="324" t="n"/>
      <c r="E85" s="324" t="n"/>
      <c r="F85" s="324" t="n"/>
      <c r="G85" s="324" t="n"/>
      <c r="H85" s="324" t="n"/>
      <c r="I85" s="324" t="n"/>
      <c r="J85" s="324" t="n"/>
      <c r="K85" s="324" t="n"/>
      <c r="L85" s="32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кор</t>
        </is>
      </c>
      <c r="V85" s="375">
        <f>IFERROR(SUM(V78:V84),"0")</f>
        <v/>
      </c>
      <c r="W85" s="375">
        <f>IFERROR(SUM(W78:W84),"0")</f>
        <v/>
      </c>
      <c r="X85" s="375">
        <f>IFERROR(IF(X78="",0,X78),"0")+IFERROR(IF(X79="",0,X79),"0")+IFERROR(IF(X80="",0,X80),"0")+IFERROR(IF(X81="",0,X81),"0")+IFERROR(IF(X82="",0,X82),"0")+IFERROR(IF(X83="",0,X83),"0")+IFERROR(IF(X84="",0,X84),"0")</f>
        <v/>
      </c>
      <c r="Y85" s="376" t="n"/>
      <c r="Z85" s="376" t="n"/>
    </row>
    <row r="86">
      <c r="A86" s="324" t="n"/>
      <c r="B86" s="324" t="n"/>
      <c r="C86" s="324" t="n"/>
      <c r="D86" s="324" t="n"/>
      <c r="E86" s="324" t="n"/>
      <c r="F86" s="324" t="n"/>
      <c r="G86" s="324" t="n"/>
      <c r="H86" s="324" t="n"/>
      <c r="I86" s="324" t="n"/>
      <c r="J86" s="324" t="n"/>
      <c r="K86" s="324" t="n"/>
      <c r="L86" s="324" t="n"/>
      <c r="M86" s="373" t="n"/>
      <c r="N86" s="374" t="inlineStr">
        <is>
          <t>Итого</t>
        </is>
      </c>
      <c r="O86" s="344" t="n"/>
      <c r="P86" s="344" t="n"/>
      <c r="Q86" s="344" t="n"/>
      <c r="R86" s="344" t="n"/>
      <c r="S86" s="344" t="n"/>
      <c r="T86" s="345" t="n"/>
      <c r="U86" s="43" t="inlineStr">
        <is>
          <t>кг</t>
        </is>
      </c>
      <c r="V86" s="375">
        <f>IFERROR(SUMPRODUCT(V78:V84*H78:H84),"0")</f>
        <v/>
      </c>
      <c r="W86" s="375">
        <f>IFERROR(SUMPRODUCT(W78:W84*H78:H84),"0")</f>
        <v/>
      </c>
      <c r="X86" s="43" t="n"/>
      <c r="Y86" s="376" t="n"/>
      <c r="Z86" s="376" t="n"/>
    </row>
    <row r="87" ht="16.5" customHeight="1">
      <c r="A87" s="222" t="inlineStr">
        <is>
          <t>Чебуреки</t>
        </is>
      </c>
      <c r="B87" s="324" t="n"/>
      <c r="C87" s="324" t="n"/>
      <c r="D87" s="324" t="n"/>
      <c r="E87" s="324" t="n"/>
      <c r="F87" s="324" t="n"/>
      <c r="G87" s="324" t="n"/>
      <c r="H87" s="324" t="n"/>
      <c r="I87" s="324" t="n"/>
      <c r="J87" s="324" t="n"/>
      <c r="K87" s="324" t="n"/>
      <c r="L87" s="324" t="n"/>
      <c r="M87" s="324" t="n"/>
      <c r="N87" s="324" t="n"/>
      <c r="O87" s="324" t="n"/>
      <c r="P87" s="324" t="n"/>
      <c r="Q87" s="324" t="n"/>
      <c r="R87" s="324" t="n"/>
      <c r="S87" s="324" t="n"/>
      <c r="T87" s="324" t="n"/>
      <c r="U87" s="324" t="n"/>
      <c r="V87" s="324" t="n"/>
      <c r="W87" s="324" t="n"/>
      <c r="X87" s="324" t="n"/>
      <c r="Y87" s="222" t="n"/>
      <c r="Z87" s="222" t="n"/>
    </row>
    <row r="88" ht="14.25" customHeight="1">
      <c r="A88" s="223" t="inlineStr">
        <is>
          <t>Чебуреки</t>
        </is>
      </c>
      <c r="B88" s="324" t="n"/>
      <c r="C88" s="324" t="n"/>
      <c r="D88" s="324" t="n"/>
      <c r="E88" s="324" t="n"/>
      <c r="F88" s="324" t="n"/>
      <c r="G88" s="324" t="n"/>
      <c r="H88" s="324" t="n"/>
      <c r="I88" s="324" t="n"/>
      <c r="J88" s="324" t="n"/>
      <c r="K88" s="324" t="n"/>
      <c r="L88" s="324" t="n"/>
      <c r="M88" s="324" t="n"/>
      <c r="N88" s="324" t="n"/>
      <c r="O88" s="324" t="n"/>
      <c r="P88" s="324" t="n"/>
      <c r="Q88" s="324" t="n"/>
      <c r="R88" s="324" t="n"/>
      <c r="S88" s="324" t="n"/>
      <c r="T88" s="324" t="n"/>
      <c r="U88" s="324" t="n"/>
      <c r="V88" s="324" t="n"/>
      <c r="W88" s="324" t="n"/>
      <c r="X88" s="324" t="n"/>
      <c r="Y88" s="223" t="n"/>
      <c r="Z88" s="223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224" t="n">
        <v>4607025784012</v>
      </c>
      <c r="E89" s="336" t="n"/>
      <c r="F89" s="368" t="n">
        <v>0.09</v>
      </c>
      <c r="G89" s="38" t="n">
        <v>24</v>
      </c>
      <c r="H89" s="368" t="n">
        <v>2.16</v>
      </c>
      <c r="I89" s="368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0</v>
      </c>
      <c r="W89" s="372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224" t="n">
        <v>4607025784319</v>
      </c>
      <c r="E90" s="336" t="n"/>
      <c r="F90" s="368" t="n">
        <v>0.36</v>
      </c>
      <c r="G90" s="38" t="n">
        <v>10</v>
      </c>
      <c r="H90" s="368" t="n">
        <v>3.6</v>
      </c>
      <c r="I90" s="368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224" t="n">
        <v>4607111035370</v>
      </c>
      <c r="E91" s="336" t="n"/>
      <c r="F91" s="368" t="n">
        <v>0.14</v>
      </c>
      <c r="G91" s="38" t="n">
        <v>22</v>
      </c>
      <c r="H91" s="368" t="n">
        <v>3.08</v>
      </c>
      <c r="I91" s="368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08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0" t="n"/>
      <c r="P91" s="370" t="n"/>
      <c r="Q91" s="370" t="n"/>
      <c r="R91" s="336" t="n"/>
      <c r="S91" s="40" t="inlineStr"/>
      <c r="T91" s="40" t="inlineStr"/>
      <c r="U91" s="41" t="inlineStr">
        <is>
          <t>кор</t>
        </is>
      </c>
      <c r="V91" s="371" t="n">
        <v>0</v>
      </c>
      <c r="W91" s="372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232" t="n"/>
      <c r="B92" s="324" t="n"/>
      <c r="C92" s="324" t="n"/>
      <c r="D92" s="324" t="n"/>
      <c r="E92" s="324" t="n"/>
      <c r="F92" s="324" t="n"/>
      <c r="G92" s="324" t="n"/>
      <c r="H92" s="324" t="n"/>
      <c r="I92" s="324" t="n"/>
      <c r="J92" s="324" t="n"/>
      <c r="K92" s="324" t="n"/>
      <c r="L92" s="32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кор</t>
        </is>
      </c>
      <c r="V92" s="375">
        <f>IFERROR(SUM(V89:V91),"0")</f>
        <v/>
      </c>
      <c r="W92" s="375">
        <f>IFERROR(SUM(W89:W91),"0")</f>
        <v/>
      </c>
      <c r="X92" s="375">
        <f>IFERROR(IF(X89="",0,X89),"0")+IFERROR(IF(X90="",0,X90),"0")+IFERROR(IF(X91="",0,X91),"0")</f>
        <v/>
      </c>
      <c r="Y92" s="376" t="n"/>
      <c r="Z92" s="376" t="n"/>
    </row>
    <row r="93">
      <c r="A93" s="324" t="n"/>
      <c r="B93" s="324" t="n"/>
      <c r="C93" s="324" t="n"/>
      <c r="D93" s="324" t="n"/>
      <c r="E93" s="324" t="n"/>
      <c r="F93" s="324" t="n"/>
      <c r="G93" s="324" t="n"/>
      <c r="H93" s="324" t="n"/>
      <c r="I93" s="324" t="n"/>
      <c r="J93" s="324" t="n"/>
      <c r="K93" s="324" t="n"/>
      <c r="L93" s="324" t="n"/>
      <c r="M93" s="373" t="n"/>
      <c r="N93" s="374" t="inlineStr">
        <is>
          <t>Итого</t>
        </is>
      </c>
      <c r="O93" s="344" t="n"/>
      <c r="P93" s="344" t="n"/>
      <c r="Q93" s="344" t="n"/>
      <c r="R93" s="344" t="n"/>
      <c r="S93" s="344" t="n"/>
      <c r="T93" s="345" t="n"/>
      <c r="U93" s="43" t="inlineStr">
        <is>
          <t>кг</t>
        </is>
      </c>
      <c r="V93" s="375">
        <f>IFERROR(SUMPRODUCT(V89:V91*H89:H91),"0")</f>
        <v/>
      </c>
      <c r="W93" s="375">
        <f>IFERROR(SUMPRODUCT(W89:W91*H89:H91),"0")</f>
        <v/>
      </c>
      <c r="X93" s="43" t="n"/>
      <c r="Y93" s="376" t="n"/>
      <c r="Z93" s="376" t="n"/>
    </row>
    <row r="94" ht="16.5" customHeight="1">
      <c r="A94" s="222" t="inlineStr">
        <is>
          <t>Бульмени ГШ</t>
        </is>
      </c>
      <c r="B94" s="324" t="n"/>
      <c r="C94" s="324" t="n"/>
      <c r="D94" s="324" t="n"/>
      <c r="E94" s="324" t="n"/>
      <c r="F94" s="324" t="n"/>
      <c r="G94" s="324" t="n"/>
      <c r="H94" s="324" t="n"/>
      <c r="I94" s="324" t="n"/>
      <c r="J94" s="324" t="n"/>
      <c r="K94" s="324" t="n"/>
      <c r="L94" s="324" t="n"/>
      <c r="M94" s="324" t="n"/>
      <c r="N94" s="324" t="n"/>
      <c r="O94" s="324" t="n"/>
      <c r="P94" s="324" t="n"/>
      <c r="Q94" s="324" t="n"/>
      <c r="R94" s="324" t="n"/>
      <c r="S94" s="324" t="n"/>
      <c r="T94" s="324" t="n"/>
      <c r="U94" s="324" t="n"/>
      <c r="V94" s="324" t="n"/>
      <c r="W94" s="324" t="n"/>
      <c r="X94" s="324" t="n"/>
      <c r="Y94" s="222" t="n"/>
      <c r="Z94" s="222" t="n"/>
    </row>
    <row r="95" ht="14.25" customHeight="1">
      <c r="A95" s="223" t="inlineStr">
        <is>
          <t>Пельмени</t>
        </is>
      </c>
      <c r="B95" s="324" t="n"/>
      <c r="C95" s="324" t="n"/>
      <c r="D95" s="324" t="n"/>
      <c r="E95" s="324" t="n"/>
      <c r="F95" s="324" t="n"/>
      <c r="G95" s="324" t="n"/>
      <c r="H95" s="324" t="n"/>
      <c r="I95" s="324" t="n"/>
      <c r="J95" s="324" t="n"/>
      <c r="K95" s="324" t="n"/>
      <c r="L95" s="324" t="n"/>
      <c r="M95" s="324" t="n"/>
      <c r="N95" s="324" t="n"/>
      <c r="O95" s="324" t="n"/>
      <c r="P95" s="324" t="n"/>
      <c r="Q95" s="324" t="n"/>
      <c r="R95" s="324" t="n"/>
      <c r="S95" s="324" t="n"/>
      <c r="T95" s="324" t="n"/>
      <c r="U95" s="324" t="n"/>
      <c r="V95" s="324" t="n"/>
      <c r="W95" s="324" t="n"/>
      <c r="X95" s="324" t="n"/>
      <c r="Y95" s="223" t="n"/>
      <c r="Z95" s="223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224" t="n">
        <v>4607111033970</v>
      </c>
      <c r="E96" s="336" t="n"/>
      <c r="F96" s="368" t="n">
        <v>0.43</v>
      </c>
      <c r="G96" s="38" t="n">
        <v>16</v>
      </c>
      <c r="H96" s="368" t="n">
        <v>6.88</v>
      </c>
      <c r="I96" s="368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0,43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40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224" t="n">
        <v>4607111034144</v>
      </c>
      <c r="E97" s="336" t="n"/>
      <c r="F97" s="368" t="n">
        <v>0.9</v>
      </c>
      <c r="G97" s="38" t="n">
        <v>8</v>
      </c>
      <c r="H97" s="368" t="n">
        <v>7.2</v>
      </c>
      <c r="I97" s="368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 говядиной и свининой» 0,9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100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224" t="n">
        <v>4607111033987</v>
      </c>
      <c r="E98" s="336" t="n"/>
      <c r="F98" s="368" t="n">
        <v>0.43</v>
      </c>
      <c r="G98" s="38" t="n">
        <v>16</v>
      </c>
      <c r="H98" s="368" t="n">
        <v>6.88</v>
      </c>
      <c r="I98" s="368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0,43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30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224" t="n">
        <v>4607111034151</v>
      </c>
      <c r="E99" s="336" t="n"/>
      <c r="F99" s="368" t="n">
        <v>0.9</v>
      </c>
      <c r="G99" s="38" t="n">
        <v>8</v>
      </c>
      <c r="H99" s="368" t="n">
        <v>7.2</v>
      </c>
      <c r="I99" s="368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2" t="inlineStr">
        <is>
          <t>Пельмени «Бульмени со сливочным маслом» 0,9 Сфера ТМ «Горячая штучка»</t>
        </is>
      </c>
      <c r="O99" s="370" t="n"/>
      <c r="P99" s="370" t="n"/>
      <c r="Q99" s="370" t="n"/>
      <c r="R99" s="336" t="n"/>
      <c r="S99" s="40" t="inlineStr"/>
      <c r="T99" s="40" t="inlineStr"/>
      <c r="U99" s="41" t="inlineStr">
        <is>
          <t>кор</t>
        </is>
      </c>
      <c r="V99" s="371" t="n">
        <v>125</v>
      </c>
      <c r="W99" s="372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232" t="n"/>
      <c r="B100" s="324" t="n"/>
      <c r="C100" s="324" t="n"/>
      <c r="D100" s="324" t="n"/>
      <c r="E100" s="324" t="n"/>
      <c r="F100" s="324" t="n"/>
      <c r="G100" s="324" t="n"/>
      <c r="H100" s="324" t="n"/>
      <c r="I100" s="324" t="n"/>
      <c r="J100" s="324" t="n"/>
      <c r="K100" s="324" t="n"/>
      <c r="L100" s="32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кор</t>
        </is>
      </c>
      <c r="V100" s="375">
        <f>IFERROR(SUM(V96:V99),"0")</f>
        <v/>
      </c>
      <c r="W100" s="375">
        <f>IFERROR(SUM(W96:W99),"0")</f>
        <v/>
      </c>
      <c r="X100" s="375">
        <f>IFERROR(IF(X96="",0,X96),"0")+IFERROR(IF(X97="",0,X97),"0")+IFERROR(IF(X98="",0,X98),"0")+IFERROR(IF(X99="",0,X99),"0")</f>
        <v/>
      </c>
      <c r="Y100" s="376" t="n"/>
      <c r="Z100" s="376" t="n"/>
    </row>
    <row r="101">
      <c r="A101" s="324" t="n"/>
      <c r="B101" s="324" t="n"/>
      <c r="C101" s="324" t="n"/>
      <c r="D101" s="324" t="n"/>
      <c r="E101" s="324" t="n"/>
      <c r="F101" s="324" t="n"/>
      <c r="G101" s="324" t="n"/>
      <c r="H101" s="324" t="n"/>
      <c r="I101" s="324" t="n"/>
      <c r="J101" s="324" t="n"/>
      <c r="K101" s="324" t="n"/>
      <c r="L101" s="324" t="n"/>
      <c r="M101" s="373" t="n"/>
      <c r="N101" s="374" t="inlineStr">
        <is>
          <t>Итого</t>
        </is>
      </c>
      <c r="O101" s="344" t="n"/>
      <c r="P101" s="344" t="n"/>
      <c r="Q101" s="344" t="n"/>
      <c r="R101" s="344" t="n"/>
      <c r="S101" s="344" t="n"/>
      <c r="T101" s="345" t="n"/>
      <c r="U101" s="43" t="inlineStr">
        <is>
          <t>кг</t>
        </is>
      </c>
      <c r="V101" s="375">
        <f>IFERROR(SUMPRODUCT(V96:V99*H96:H99),"0")</f>
        <v/>
      </c>
      <c r="W101" s="375">
        <f>IFERROR(SUMPRODUCT(W96:W99*H96:H99),"0")</f>
        <v/>
      </c>
      <c r="X101" s="43" t="n"/>
      <c r="Y101" s="376" t="n"/>
      <c r="Z101" s="376" t="n"/>
    </row>
    <row r="102" ht="16.5" customHeight="1">
      <c r="A102" s="222" t="inlineStr">
        <is>
          <t>Чебупицца</t>
        </is>
      </c>
      <c r="B102" s="324" t="n"/>
      <c r="C102" s="324" t="n"/>
      <c r="D102" s="324" t="n"/>
      <c r="E102" s="324" t="n"/>
      <c r="F102" s="324" t="n"/>
      <c r="G102" s="324" t="n"/>
      <c r="H102" s="324" t="n"/>
      <c r="I102" s="324" t="n"/>
      <c r="J102" s="324" t="n"/>
      <c r="K102" s="324" t="n"/>
      <c r="L102" s="324" t="n"/>
      <c r="M102" s="324" t="n"/>
      <c r="N102" s="324" t="n"/>
      <c r="O102" s="324" t="n"/>
      <c r="P102" s="324" t="n"/>
      <c r="Q102" s="324" t="n"/>
      <c r="R102" s="324" t="n"/>
      <c r="S102" s="324" t="n"/>
      <c r="T102" s="324" t="n"/>
      <c r="U102" s="324" t="n"/>
      <c r="V102" s="324" t="n"/>
      <c r="W102" s="324" t="n"/>
      <c r="X102" s="324" t="n"/>
      <c r="Y102" s="222" t="n"/>
      <c r="Z102" s="222" t="n"/>
    </row>
    <row r="103" ht="14.25" customHeight="1">
      <c r="A103" s="223" t="inlineStr">
        <is>
          <t>Снеки</t>
        </is>
      </c>
      <c r="B103" s="324" t="n"/>
      <c r="C103" s="324" t="n"/>
      <c r="D103" s="324" t="n"/>
      <c r="E103" s="324" t="n"/>
      <c r="F103" s="324" t="n"/>
      <c r="G103" s="324" t="n"/>
      <c r="H103" s="324" t="n"/>
      <c r="I103" s="324" t="n"/>
      <c r="J103" s="324" t="n"/>
      <c r="K103" s="324" t="n"/>
      <c r="L103" s="324" t="n"/>
      <c r="M103" s="324" t="n"/>
      <c r="N103" s="324" t="n"/>
      <c r="O103" s="324" t="n"/>
      <c r="P103" s="324" t="n"/>
      <c r="Q103" s="324" t="n"/>
      <c r="R103" s="324" t="n"/>
      <c r="S103" s="324" t="n"/>
      <c r="T103" s="324" t="n"/>
      <c r="U103" s="324" t="n"/>
      <c r="V103" s="324" t="n"/>
      <c r="W103" s="324" t="n"/>
      <c r="X103" s="324" t="n"/>
      <c r="Y103" s="223" t="n"/>
      <c r="Z103" s="223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224" t="n">
        <v>4607111034014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70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224" t="n">
        <v>4607111033994</v>
      </c>
      <c r="E105" s="336" t="n"/>
      <c r="F105" s="368" t="n">
        <v>0.25</v>
      </c>
      <c r="G105" s="38" t="n">
        <v>12</v>
      </c>
      <c r="H105" s="368" t="n">
        <v>3</v>
      </c>
      <c r="I105" s="368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0" t="n"/>
      <c r="P105" s="370" t="n"/>
      <c r="Q105" s="370" t="n"/>
      <c r="R105" s="336" t="n"/>
      <c r="S105" s="40" t="inlineStr"/>
      <c r="T105" s="40" t="inlineStr"/>
      <c r="U105" s="41" t="inlineStr">
        <is>
          <t>кор</t>
        </is>
      </c>
      <c r="V105" s="371" t="n">
        <v>30</v>
      </c>
      <c r="W105" s="372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232" t="n"/>
      <c r="B106" s="324" t="n"/>
      <c r="C106" s="324" t="n"/>
      <c r="D106" s="324" t="n"/>
      <c r="E106" s="324" t="n"/>
      <c r="F106" s="324" t="n"/>
      <c r="G106" s="324" t="n"/>
      <c r="H106" s="324" t="n"/>
      <c r="I106" s="324" t="n"/>
      <c r="J106" s="324" t="n"/>
      <c r="K106" s="324" t="n"/>
      <c r="L106" s="32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кор</t>
        </is>
      </c>
      <c r="V106" s="375">
        <f>IFERROR(SUM(V104:V105),"0")</f>
        <v/>
      </c>
      <c r="W106" s="375">
        <f>IFERROR(SUM(W104:W105),"0")</f>
        <v/>
      </c>
      <c r="X106" s="375">
        <f>IFERROR(IF(X104="",0,X104),"0")+IFERROR(IF(X105="",0,X105),"0")</f>
        <v/>
      </c>
      <c r="Y106" s="376" t="n"/>
      <c r="Z106" s="376" t="n"/>
    </row>
    <row r="107">
      <c r="A107" s="324" t="n"/>
      <c r="B107" s="324" t="n"/>
      <c r="C107" s="324" t="n"/>
      <c r="D107" s="324" t="n"/>
      <c r="E107" s="324" t="n"/>
      <c r="F107" s="324" t="n"/>
      <c r="G107" s="324" t="n"/>
      <c r="H107" s="324" t="n"/>
      <c r="I107" s="324" t="n"/>
      <c r="J107" s="324" t="n"/>
      <c r="K107" s="324" t="n"/>
      <c r="L107" s="324" t="n"/>
      <c r="M107" s="373" t="n"/>
      <c r="N107" s="374" t="inlineStr">
        <is>
          <t>Итого</t>
        </is>
      </c>
      <c r="O107" s="344" t="n"/>
      <c r="P107" s="344" t="n"/>
      <c r="Q107" s="344" t="n"/>
      <c r="R107" s="344" t="n"/>
      <c r="S107" s="344" t="n"/>
      <c r="T107" s="345" t="n"/>
      <c r="U107" s="43" t="inlineStr">
        <is>
          <t>кг</t>
        </is>
      </c>
      <c r="V107" s="375">
        <f>IFERROR(SUMPRODUCT(V104:V105*H104:H105),"0")</f>
        <v/>
      </c>
      <c r="W107" s="375">
        <f>IFERROR(SUMPRODUCT(W104:W105*H104:H105),"0")</f>
        <v/>
      </c>
      <c r="X107" s="43" t="n"/>
      <c r="Y107" s="376" t="n"/>
      <c r="Z107" s="376" t="n"/>
    </row>
    <row r="108" ht="16.5" customHeight="1">
      <c r="A108" s="222" t="inlineStr">
        <is>
          <t>Хотстеры</t>
        </is>
      </c>
      <c r="B108" s="324" t="n"/>
      <c r="C108" s="324" t="n"/>
      <c r="D108" s="324" t="n"/>
      <c r="E108" s="324" t="n"/>
      <c r="F108" s="324" t="n"/>
      <c r="G108" s="324" t="n"/>
      <c r="H108" s="324" t="n"/>
      <c r="I108" s="324" t="n"/>
      <c r="J108" s="324" t="n"/>
      <c r="K108" s="324" t="n"/>
      <c r="L108" s="324" t="n"/>
      <c r="M108" s="324" t="n"/>
      <c r="N108" s="324" t="n"/>
      <c r="O108" s="324" t="n"/>
      <c r="P108" s="324" t="n"/>
      <c r="Q108" s="324" t="n"/>
      <c r="R108" s="324" t="n"/>
      <c r="S108" s="324" t="n"/>
      <c r="T108" s="324" t="n"/>
      <c r="U108" s="324" t="n"/>
      <c r="V108" s="324" t="n"/>
      <c r="W108" s="324" t="n"/>
      <c r="X108" s="324" t="n"/>
      <c r="Y108" s="222" t="n"/>
      <c r="Z108" s="222" t="n"/>
    </row>
    <row r="109" ht="14.25" customHeight="1">
      <c r="A109" s="223" t="inlineStr">
        <is>
          <t>Снеки</t>
        </is>
      </c>
      <c r="B109" s="324" t="n"/>
      <c r="C109" s="324" t="n"/>
      <c r="D109" s="324" t="n"/>
      <c r="E109" s="324" t="n"/>
      <c r="F109" s="324" t="n"/>
      <c r="G109" s="324" t="n"/>
      <c r="H109" s="324" t="n"/>
      <c r="I109" s="324" t="n"/>
      <c r="J109" s="324" t="n"/>
      <c r="K109" s="324" t="n"/>
      <c r="L109" s="324" t="n"/>
      <c r="M109" s="324" t="n"/>
      <c r="N109" s="324" t="n"/>
      <c r="O109" s="324" t="n"/>
      <c r="P109" s="324" t="n"/>
      <c r="Q109" s="324" t="n"/>
      <c r="R109" s="324" t="n"/>
      <c r="S109" s="324" t="n"/>
      <c r="T109" s="324" t="n"/>
      <c r="U109" s="324" t="n"/>
      <c r="V109" s="324" t="n"/>
      <c r="W109" s="324" t="n"/>
      <c r="X109" s="324" t="n"/>
      <c r="Y109" s="223" t="n"/>
      <c r="Z109" s="223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224" t="n">
        <v>4607111034199</v>
      </c>
      <c r="E110" s="336" t="n"/>
      <c r="F110" s="368" t="n">
        <v>0.25</v>
      </c>
      <c r="G110" s="38" t="n">
        <v>12</v>
      </c>
      <c r="H110" s="368" t="n">
        <v>3</v>
      </c>
      <c r="I110" s="368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0" t="n"/>
      <c r="P110" s="370" t="n"/>
      <c r="Q110" s="370" t="n"/>
      <c r="R110" s="336" t="n"/>
      <c r="S110" s="40" t="inlineStr"/>
      <c r="T110" s="40" t="inlineStr"/>
      <c r="U110" s="41" t="inlineStr">
        <is>
          <t>кор</t>
        </is>
      </c>
      <c r="V110" s="371" t="n">
        <v>20</v>
      </c>
      <c r="W110" s="372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232" t="n"/>
      <c r="B111" s="324" t="n"/>
      <c r="C111" s="324" t="n"/>
      <c r="D111" s="324" t="n"/>
      <c r="E111" s="324" t="n"/>
      <c r="F111" s="324" t="n"/>
      <c r="G111" s="324" t="n"/>
      <c r="H111" s="324" t="n"/>
      <c r="I111" s="324" t="n"/>
      <c r="J111" s="324" t="n"/>
      <c r="K111" s="324" t="n"/>
      <c r="L111" s="32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кор</t>
        </is>
      </c>
      <c r="V111" s="375">
        <f>IFERROR(SUM(V110:V110),"0")</f>
        <v/>
      </c>
      <c r="W111" s="375">
        <f>IFERROR(SUM(W110:W110),"0")</f>
        <v/>
      </c>
      <c r="X111" s="375">
        <f>IFERROR(IF(X110="",0,X110),"0")</f>
        <v/>
      </c>
      <c r="Y111" s="376" t="n"/>
      <c r="Z111" s="376" t="n"/>
    </row>
    <row r="112">
      <c r="A112" s="324" t="n"/>
      <c r="B112" s="324" t="n"/>
      <c r="C112" s="324" t="n"/>
      <c r="D112" s="324" t="n"/>
      <c r="E112" s="324" t="n"/>
      <c r="F112" s="324" t="n"/>
      <c r="G112" s="324" t="n"/>
      <c r="H112" s="324" t="n"/>
      <c r="I112" s="324" t="n"/>
      <c r="J112" s="324" t="n"/>
      <c r="K112" s="324" t="n"/>
      <c r="L112" s="324" t="n"/>
      <c r="M112" s="373" t="n"/>
      <c r="N112" s="374" t="inlineStr">
        <is>
          <t>Итого</t>
        </is>
      </c>
      <c r="O112" s="344" t="n"/>
      <c r="P112" s="344" t="n"/>
      <c r="Q112" s="344" t="n"/>
      <c r="R112" s="344" t="n"/>
      <c r="S112" s="344" t="n"/>
      <c r="T112" s="345" t="n"/>
      <c r="U112" s="43" t="inlineStr">
        <is>
          <t>кг</t>
        </is>
      </c>
      <c r="V112" s="375">
        <f>IFERROR(SUMPRODUCT(V110:V110*H110:H110),"0")</f>
        <v/>
      </c>
      <c r="W112" s="375">
        <f>IFERROR(SUMPRODUCT(W110:W110*H110:H110),"0")</f>
        <v/>
      </c>
      <c r="X112" s="43" t="n"/>
      <c r="Y112" s="376" t="n"/>
      <c r="Z112" s="376" t="n"/>
    </row>
    <row r="113" ht="16.5" customHeight="1">
      <c r="A113" s="222" t="inlineStr">
        <is>
          <t>Круггетсы</t>
        </is>
      </c>
      <c r="B113" s="324" t="n"/>
      <c r="C113" s="324" t="n"/>
      <c r="D113" s="324" t="n"/>
      <c r="E113" s="324" t="n"/>
      <c r="F113" s="324" t="n"/>
      <c r="G113" s="324" t="n"/>
      <c r="H113" s="324" t="n"/>
      <c r="I113" s="324" t="n"/>
      <c r="J113" s="324" t="n"/>
      <c r="K113" s="324" t="n"/>
      <c r="L113" s="324" t="n"/>
      <c r="M113" s="324" t="n"/>
      <c r="N113" s="324" t="n"/>
      <c r="O113" s="324" t="n"/>
      <c r="P113" s="324" t="n"/>
      <c r="Q113" s="324" t="n"/>
      <c r="R113" s="324" t="n"/>
      <c r="S113" s="324" t="n"/>
      <c r="T113" s="324" t="n"/>
      <c r="U113" s="324" t="n"/>
      <c r="V113" s="324" t="n"/>
      <c r="W113" s="324" t="n"/>
      <c r="X113" s="324" t="n"/>
      <c r="Y113" s="222" t="n"/>
      <c r="Z113" s="222" t="n"/>
    </row>
    <row r="114" ht="14.25" customHeight="1">
      <c r="A114" s="223" t="inlineStr">
        <is>
          <t>Снеки</t>
        </is>
      </c>
      <c r="B114" s="324" t="n"/>
      <c r="C114" s="324" t="n"/>
      <c r="D114" s="324" t="n"/>
      <c r="E114" s="324" t="n"/>
      <c r="F114" s="324" t="n"/>
      <c r="G114" s="324" t="n"/>
      <c r="H114" s="324" t="n"/>
      <c r="I114" s="324" t="n"/>
      <c r="J114" s="324" t="n"/>
      <c r="K114" s="324" t="n"/>
      <c r="L114" s="324" t="n"/>
      <c r="M114" s="324" t="n"/>
      <c r="N114" s="324" t="n"/>
      <c r="O114" s="324" t="n"/>
      <c r="P114" s="324" t="n"/>
      <c r="Q114" s="324" t="n"/>
      <c r="R114" s="324" t="n"/>
      <c r="S114" s="324" t="n"/>
      <c r="T114" s="324" t="n"/>
      <c r="U114" s="324" t="n"/>
      <c r="V114" s="324" t="n"/>
      <c r="W114" s="324" t="n"/>
      <c r="X114" s="324" t="n"/>
      <c r="Y114" s="223" t="n"/>
      <c r="Z114" s="223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224" t="n">
        <v>4607111034670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0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224" t="n">
        <v>4607111034687</v>
      </c>
      <c r="E116" s="336" t="n"/>
      <c r="F116" s="368" t="n">
        <v>3</v>
      </c>
      <c r="G116" s="38" t="n">
        <v>1</v>
      </c>
      <c r="H116" s="368" t="n">
        <v>3</v>
      </c>
      <c r="I116" s="368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 t="inlineStr">
        <is>
          <t>Круггетсы сочные Хорека Весовые Пакет 3 кг Горячая штучка</t>
        </is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224" t="n">
        <v>4607111034380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10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224" t="n">
        <v>4607111034397</v>
      </c>
      <c r="E118" s="336" t="n"/>
      <c r="F118" s="368" t="n">
        <v>0.25</v>
      </c>
      <c r="G118" s="38" t="n">
        <v>12</v>
      </c>
      <c r="H118" s="368" t="n">
        <v>3</v>
      </c>
      <c r="I118" s="368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0" t="n"/>
      <c r="P118" s="370" t="n"/>
      <c r="Q118" s="370" t="n"/>
      <c r="R118" s="336" t="n"/>
      <c r="S118" s="40" t="inlineStr"/>
      <c r="T118" s="40" t="inlineStr"/>
      <c r="U118" s="41" t="inlineStr">
        <is>
          <t>кор</t>
        </is>
      </c>
      <c r="V118" s="371" t="n">
        <v>20</v>
      </c>
      <c r="W118" s="372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232" t="n"/>
      <c r="B119" s="324" t="n"/>
      <c r="C119" s="324" t="n"/>
      <c r="D119" s="324" t="n"/>
      <c r="E119" s="324" t="n"/>
      <c r="F119" s="324" t="n"/>
      <c r="G119" s="324" t="n"/>
      <c r="H119" s="324" t="n"/>
      <c r="I119" s="324" t="n"/>
      <c r="J119" s="324" t="n"/>
      <c r="K119" s="324" t="n"/>
      <c r="L119" s="32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кор</t>
        </is>
      </c>
      <c r="V119" s="375">
        <f>IFERROR(SUM(V115:V118),"0")</f>
        <v/>
      </c>
      <c r="W119" s="375">
        <f>IFERROR(SUM(W115:W118),"0")</f>
        <v/>
      </c>
      <c r="X119" s="375">
        <f>IFERROR(IF(X115="",0,X115),"0")+IFERROR(IF(X116="",0,X116),"0")+IFERROR(IF(X117="",0,X117),"0")+IFERROR(IF(X118="",0,X118),"0")</f>
        <v/>
      </c>
      <c r="Y119" s="376" t="n"/>
      <c r="Z119" s="376" t="n"/>
    </row>
    <row r="120">
      <c r="A120" s="324" t="n"/>
      <c r="B120" s="324" t="n"/>
      <c r="C120" s="324" t="n"/>
      <c r="D120" s="324" t="n"/>
      <c r="E120" s="324" t="n"/>
      <c r="F120" s="324" t="n"/>
      <c r="G120" s="324" t="n"/>
      <c r="H120" s="324" t="n"/>
      <c r="I120" s="324" t="n"/>
      <c r="J120" s="324" t="n"/>
      <c r="K120" s="324" t="n"/>
      <c r="L120" s="324" t="n"/>
      <c r="M120" s="373" t="n"/>
      <c r="N120" s="374" t="inlineStr">
        <is>
          <t>Итого</t>
        </is>
      </c>
      <c r="O120" s="344" t="n"/>
      <c r="P120" s="344" t="n"/>
      <c r="Q120" s="344" t="n"/>
      <c r="R120" s="344" t="n"/>
      <c r="S120" s="344" t="n"/>
      <c r="T120" s="345" t="n"/>
      <c r="U120" s="43" t="inlineStr">
        <is>
          <t>кг</t>
        </is>
      </c>
      <c r="V120" s="375">
        <f>IFERROR(SUMPRODUCT(V115:V118*H115:H118),"0")</f>
        <v/>
      </c>
      <c r="W120" s="375">
        <f>IFERROR(SUMPRODUCT(W115:W118*H115:H118),"0")</f>
        <v/>
      </c>
      <c r="X120" s="43" t="n"/>
      <c r="Y120" s="376" t="n"/>
      <c r="Z120" s="376" t="n"/>
    </row>
    <row r="121" ht="16.5" customHeight="1">
      <c r="A121" s="222" t="inlineStr">
        <is>
          <t>Пекерсы</t>
        </is>
      </c>
      <c r="B121" s="324" t="n"/>
      <c r="C121" s="324" t="n"/>
      <c r="D121" s="324" t="n"/>
      <c r="E121" s="324" t="n"/>
      <c r="F121" s="324" t="n"/>
      <c r="G121" s="324" t="n"/>
      <c r="H121" s="324" t="n"/>
      <c r="I121" s="324" t="n"/>
      <c r="J121" s="324" t="n"/>
      <c r="K121" s="324" t="n"/>
      <c r="L121" s="324" t="n"/>
      <c r="M121" s="324" t="n"/>
      <c r="N121" s="324" t="n"/>
      <c r="O121" s="324" t="n"/>
      <c r="P121" s="324" t="n"/>
      <c r="Q121" s="324" t="n"/>
      <c r="R121" s="324" t="n"/>
      <c r="S121" s="324" t="n"/>
      <c r="T121" s="324" t="n"/>
      <c r="U121" s="324" t="n"/>
      <c r="V121" s="324" t="n"/>
      <c r="W121" s="324" t="n"/>
      <c r="X121" s="324" t="n"/>
      <c r="Y121" s="222" t="n"/>
      <c r="Z121" s="222" t="n"/>
    </row>
    <row r="122" ht="14.25" customHeight="1">
      <c r="A122" s="223" t="inlineStr">
        <is>
          <t>Снеки</t>
        </is>
      </c>
      <c r="B122" s="324" t="n"/>
      <c r="C122" s="324" t="n"/>
      <c r="D122" s="324" t="n"/>
      <c r="E122" s="324" t="n"/>
      <c r="F122" s="324" t="n"/>
      <c r="G122" s="324" t="n"/>
      <c r="H122" s="324" t="n"/>
      <c r="I122" s="324" t="n"/>
      <c r="J122" s="324" t="n"/>
      <c r="K122" s="324" t="n"/>
      <c r="L122" s="324" t="n"/>
      <c r="M122" s="324" t="n"/>
      <c r="N122" s="324" t="n"/>
      <c r="O122" s="324" t="n"/>
      <c r="P122" s="324" t="n"/>
      <c r="Q122" s="324" t="n"/>
      <c r="R122" s="324" t="n"/>
      <c r="S122" s="324" t="n"/>
      <c r="T122" s="324" t="n"/>
      <c r="U122" s="324" t="n"/>
      <c r="V122" s="324" t="n"/>
      <c r="W122" s="324" t="n"/>
      <c r="X122" s="324" t="n"/>
      <c r="Y122" s="223" t="n"/>
      <c r="Z122" s="223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224" t="n">
        <v>4607111035806</v>
      </c>
      <c r="E123" s="336" t="n"/>
      <c r="F123" s="368" t="n">
        <v>0.25</v>
      </c>
      <c r="G123" s="38" t="n">
        <v>12</v>
      </c>
      <c r="H123" s="368" t="n">
        <v>3</v>
      </c>
      <c r="I123" s="368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0" t="n"/>
      <c r="P123" s="370" t="n"/>
      <c r="Q123" s="370" t="n"/>
      <c r="R123" s="336" t="n"/>
      <c r="S123" s="40" t="inlineStr"/>
      <c r="T123" s="40" t="inlineStr"/>
      <c r="U123" s="41" t="inlineStr">
        <is>
          <t>кор</t>
        </is>
      </c>
      <c r="V123" s="371" t="n">
        <v>0</v>
      </c>
      <c r="W123" s="372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232" t="n"/>
      <c r="B124" s="324" t="n"/>
      <c r="C124" s="324" t="n"/>
      <c r="D124" s="324" t="n"/>
      <c r="E124" s="324" t="n"/>
      <c r="F124" s="324" t="n"/>
      <c r="G124" s="324" t="n"/>
      <c r="H124" s="324" t="n"/>
      <c r="I124" s="324" t="n"/>
      <c r="J124" s="324" t="n"/>
      <c r="K124" s="324" t="n"/>
      <c r="L124" s="32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кор</t>
        </is>
      </c>
      <c r="V124" s="375">
        <f>IFERROR(SUM(V123:V123),"0")</f>
        <v/>
      </c>
      <c r="W124" s="375">
        <f>IFERROR(SUM(W123:W123),"0")</f>
        <v/>
      </c>
      <c r="X124" s="375">
        <f>IFERROR(IF(X123="",0,X123),"0")</f>
        <v/>
      </c>
      <c r="Y124" s="376" t="n"/>
      <c r="Z124" s="376" t="n"/>
    </row>
    <row r="125">
      <c r="A125" s="324" t="n"/>
      <c r="B125" s="324" t="n"/>
      <c r="C125" s="324" t="n"/>
      <c r="D125" s="324" t="n"/>
      <c r="E125" s="324" t="n"/>
      <c r="F125" s="324" t="n"/>
      <c r="G125" s="324" t="n"/>
      <c r="H125" s="324" t="n"/>
      <c r="I125" s="324" t="n"/>
      <c r="J125" s="324" t="n"/>
      <c r="K125" s="324" t="n"/>
      <c r="L125" s="324" t="n"/>
      <c r="M125" s="373" t="n"/>
      <c r="N125" s="374" t="inlineStr">
        <is>
          <t>Итого</t>
        </is>
      </c>
      <c r="O125" s="344" t="n"/>
      <c r="P125" s="344" t="n"/>
      <c r="Q125" s="344" t="n"/>
      <c r="R125" s="344" t="n"/>
      <c r="S125" s="344" t="n"/>
      <c r="T125" s="345" t="n"/>
      <c r="U125" s="43" t="inlineStr">
        <is>
          <t>кг</t>
        </is>
      </c>
      <c r="V125" s="375">
        <f>IFERROR(SUMPRODUCT(V123:V123*H123:H123),"0")</f>
        <v/>
      </c>
      <c r="W125" s="375">
        <f>IFERROR(SUMPRODUCT(W123:W123*H123:H123),"0")</f>
        <v/>
      </c>
      <c r="X125" s="43" t="n"/>
      <c r="Y125" s="376" t="n"/>
      <c r="Z125" s="376" t="n"/>
    </row>
    <row r="126" ht="16.5" customHeight="1">
      <c r="A126" s="222" t="inlineStr">
        <is>
          <t>Супермени</t>
        </is>
      </c>
      <c r="B126" s="324" t="n"/>
      <c r="C126" s="324" t="n"/>
      <c r="D126" s="324" t="n"/>
      <c r="E126" s="324" t="n"/>
      <c r="F126" s="324" t="n"/>
      <c r="G126" s="324" t="n"/>
      <c r="H126" s="324" t="n"/>
      <c r="I126" s="324" t="n"/>
      <c r="J126" s="324" t="n"/>
      <c r="K126" s="324" t="n"/>
      <c r="L126" s="324" t="n"/>
      <c r="M126" s="324" t="n"/>
      <c r="N126" s="324" t="n"/>
      <c r="O126" s="324" t="n"/>
      <c r="P126" s="324" t="n"/>
      <c r="Q126" s="324" t="n"/>
      <c r="R126" s="324" t="n"/>
      <c r="S126" s="324" t="n"/>
      <c r="T126" s="324" t="n"/>
      <c r="U126" s="324" t="n"/>
      <c r="V126" s="324" t="n"/>
      <c r="W126" s="324" t="n"/>
      <c r="X126" s="324" t="n"/>
      <c r="Y126" s="222" t="n"/>
      <c r="Z126" s="222" t="n"/>
    </row>
    <row r="127" ht="14.25" customHeight="1">
      <c r="A127" s="223" t="inlineStr">
        <is>
          <t>Пельмени ПГП</t>
        </is>
      </c>
      <c r="B127" s="324" t="n"/>
      <c r="C127" s="324" t="n"/>
      <c r="D127" s="324" t="n"/>
      <c r="E127" s="324" t="n"/>
      <c r="F127" s="324" t="n"/>
      <c r="G127" s="324" t="n"/>
      <c r="H127" s="324" t="n"/>
      <c r="I127" s="324" t="n"/>
      <c r="J127" s="324" t="n"/>
      <c r="K127" s="324" t="n"/>
      <c r="L127" s="324" t="n"/>
      <c r="M127" s="324" t="n"/>
      <c r="N127" s="324" t="n"/>
      <c r="O127" s="324" t="n"/>
      <c r="P127" s="324" t="n"/>
      <c r="Q127" s="324" t="n"/>
      <c r="R127" s="324" t="n"/>
      <c r="S127" s="324" t="n"/>
      <c r="T127" s="324" t="n"/>
      <c r="U127" s="324" t="n"/>
      <c r="V127" s="324" t="n"/>
      <c r="W127" s="324" t="n"/>
      <c r="X127" s="324" t="n"/>
      <c r="Y127" s="223" t="n"/>
      <c r="Z127" s="223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224" t="n">
        <v>4607111035639</v>
      </c>
      <c r="E128" s="336" t="n"/>
      <c r="F128" s="368" t="n">
        <v>0.2</v>
      </c>
      <c r="G128" s="38" t="n">
        <v>12</v>
      </c>
      <c r="H128" s="368" t="n">
        <v>2.4</v>
      </c>
      <c r="I128" s="368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224" t="n">
        <v>4607111035646</v>
      </c>
      <c r="E129" s="336" t="n"/>
      <c r="F129" s="368" t="n">
        <v>0.2</v>
      </c>
      <c r="G129" s="38" t="n">
        <v>8</v>
      </c>
      <c r="H129" s="368" t="n">
        <v>1.6</v>
      </c>
      <c r="I129" s="368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0" t="n"/>
      <c r="P129" s="370" t="n"/>
      <c r="Q129" s="370" t="n"/>
      <c r="R129" s="336" t="n"/>
      <c r="S129" s="40" t="inlineStr"/>
      <c r="T129" s="40" t="inlineStr"/>
      <c r="U129" s="41" t="inlineStr">
        <is>
          <t>кор</t>
        </is>
      </c>
      <c r="V129" s="371" t="n">
        <v>0</v>
      </c>
      <c r="W129" s="372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232" t="n"/>
      <c r="B130" s="324" t="n"/>
      <c r="C130" s="324" t="n"/>
      <c r="D130" s="324" t="n"/>
      <c r="E130" s="324" t="n"/>
      <c r="F130" s="324" t="n"/>
      <c r="G130" s="324" t="n"/>
      <c r="H130" s="324" t="n"/>
      <c r="I130" s="324" t="n"/>
      <c r="J130" s="324" t="n"/>
      <c r="K130" s="324" t="n"/>
      <c r="L130" s="32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кор</t>
        </is>
      </c>
      <c r="V130" s="375">
        <f>IFERROR(SUM(V128:V129),"0")</f>
        <v/>
      </c>
      <c r="W130" s="375">
        <f>IFERROR(SUM(W128:W129),"0")</f>
        <v/>
      </c>
      <c r="X130" s="375">
        <f>IFERROR(IF(X128="",0,X128),"0")+IFERROR(IF(X129="",0,X129),"0")</f>
        <v/>
      </c>
      <c r="Y130" s="376" t="n"/>
      <c r="Z130" s="376" t="n"/>
    </row>
    <row r="131">
      <c r="A131" s="324" t="n"/>
      <c r="B131" s="324" t="n"/>
      <c r="C131" s="324" t="n"/>
      <c r="D131" s="324" t="n"/>
      <c r="E131" s="324" t="n"/>
      <c r="F131" s="324" t="n"/>
      <c r="G131" s="324" t="n"/>
      <c r="H131" s="324" t="n"/>
      <c r="I131" s="324" t="n"/>
      <c r="J131" s="324" t="n"/>
      <c r="K131" s="324" t="n"/>
      <c r="L131" s="324" t="n"/>
      <c r="M131" s="373" t="n"/>
      <c r="N131" s="374" t="inlineStr">
        <is>
          <t>Итого</t>
        </is>
      </c>
      <c r="O131" s="344" t="n"/>
      <c r="P131" s="344" t="n"/>
      <c r="Q131" s="344" t="n"/>
      <c r="R131" s="344" t="n"/>
      <c r="S131" s="344" t="n"/>
      <c r="T131" s="345" t="n"/>
      <c r="U131" s="43" t="inlineStr">
        <is>
          <t>кг</t>
        </is>
      </c>
      <c r="V131" s="375">
        <f>IFERROR(SUMPRODUCT(V128:V129*H128:H129),"0")</f>
        <v/>
      </c>
      <c r="W131" s="375">
        <f>IFERROR(SUMPRODUCT(W128:W129*H128:H129),"0")</f>
        <v/>
      </c>
      <c r="X131" s="43" t="n"/>
      <c r="Y131" s="376" t="n"/>
      <c r="Z131" s="376" t="n"/>
    </row>
    <row r="132" ht="16.5" customHeight="1">
      <c r="A132" s="222" t="inlineStr">
        <is>
          <t>Чебуманы</t>
        </is>
      </c>
      <c r="B132" s="324" t="n"/>
      <c r="C132" s="324" t="n"/>
      <c r="D132" s="324" t="n"/>
      <c r="E132" s="324" t="n"/>
      <c r="F132" s="324" t="n"/>
      <c r="G132" s="324" t="n"/>
      <c r="H132" s="324" t="n"/>
      <c r="I132" s="324" t="n"/>
      <c r="J132" s="324" t="n"/>
      <c r="K132" s="324" t="n"/>
      <c r="L132" s="324" t="n"/>
      <c r="M132" s="324" t="n"/>
      <c r="N132" s="324" t="n"/>
      <c r="O132" s="324" t="n"/>
      <c r="P132" s="324" t="n"/>
      <c r="Q132" s="324" t="n"/>
      <c r="R132" s="324" t="n"/>
      <c r="S132" s="324" t="n"/>
      <c r="T132" s="324" t="n"/>
      <c r="U132" s="324" t="n"/>
      <c r="V132" s="324" t="n"/>
      <c r="W132" s="324" t="n"/>
      <c r="X132" s="324" t="n"/>
      <c r="Y132" s="222" t="n"/>
      <c r="Z132" s="222" t="n"/>
    </row>
    <row r="133" ht="14.25" customHeight="1">
      <c r="A133" s="223" t="inlineStr">
        <is>
          <t>Снеки</t>
        </is>
      </c>
      <c r="B133" s="324" t="n"/>
      <c r="C133" s="324" t="n"/>
      <c r="D133" s="324" t="n"/>
      <c r="E133" s="324" t="n"/>
      <c r="F133" s="324" t="n"/>
      <c r="G133" s="324" t="n"/>
      <c r="H133" s="324" t="n"/>
      <c r="I133" s="324" t="n"/>
      <c r="J133" s="324" t="n"/>
      <c r="K133" s="324" t="n"/>
      <c r="L133" s="324" t="n"/>
      <c r="M133" s="324" t="n"/>
      <c r="N133" s="324" t="n"/>
      <c r="O133" s="324" t="n"/>
      <c r="P133" s="324" t="n"/>
      <c r="Q133" s="324" t="n"/>
      <c r="R133" s="324" t="n"/>
      <c r="S133" s="324" t="n"/>
      <c r="T133" s="324" t="n"/>
      <c r="U133" s="324" t="n"/>
      <c r="V133" s="324" t="n"/>
      <c r="W133" s="324" t="n"/>
      <c r="X133" s="324" t="n"/>
      <c r="Y133" s="223" t="n"/>
      <c r="Z133" s="223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224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232" t="n"/>
      <c r="B135" s="324" t="n"/>
      <c r="C135" s="324" t="n"/>
      <c r="D135" s="324" t="n"/>
      <c r="E135" s="324" t="n"/>
      <c r="F135" s="324" t="n"/>
      <c r="G135" s="324" t="n"/>
      <c r="H135" s="324" t="n"/>
      <c r="I135" s="324" t="n"/>
      <c r="J135" s="324" t="n"/>
      <c r="K135" s="324" t="n"/>
      <c r="L135" s="32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IFERROR(SUM(V134:V134),"0")</f>
        <v/>
      </c>
      <c r="W135" s="375">
        <f>IFERROR(SUM(W134:W134),"0")</f>
        <v/>
      </c>
      <c r="X135" s="375">
        <f>IFERROR(IF(X134="",0,X134),"0")</f>
        <v/>
      </c>
      <c r="Y135" s="376" t="n"/>
      <c r="Z135" s="376" t="n"/>
    </row>
    <row r="136">
      <c r="A136" s="324" t="n"/>
      <c r="B136" s="324" t="n"/>
      <c r="C136" s="324" t="n"/>
      <c r="D136" s="324" t="n"/>
      <c r="E136" s="324" t="n"/>
      <c r="F136" s="324" t="n"/>
      <c r="G136" s="324" t="n"/>
      <c r="H136" s="324" t="n"/>
      <c r="I136" s="324" t="n"/>
      <c r="J136" s="324" t="n"/>
      <c r="K136" s="324" t="n"/>
      <c r="L136" s="32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IFERROR(SUMPRODUCT(V134:V134*H134:H134),"0")</f>
        <v/>
      </c>
      <c r="W136" s="375">
        <f>IFERROR(SUMPRODUCT(W134:W134*H134:H134),"0")</f>
        <v/>
      </c>
      <c r="X136" s="43" t="n"/>
      <c r="Y136" s="376" t="n"/>
      <c r="Z136" s="376" t="n"/>
    </row>
    <row r="137" ht="27.75" customHeight="1">
      <c r="A137" s="221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222" t="inlineStr">
        <is>
          <t>Стародворье ПГП</t>
        </is>
      </c>
      <c r="B138" s="324" t="n"/>
      <c r="C138" s="324" t="n"/>
      <c r="D138" s="324" t="n"/>
      <c r="E138" s="324" t="n"/>
      <c r="F138" s="324" t="n"/>
      <c r="G138" s="324" t="n"/>
      <c r="H138" s="324" t="n"/>
      <c r="I138" s="324" t="n"/>
      <c r="J138" s="324" t="n"/>
      <c r="K138" s="324" t="n"/>
      <c r="L138" s="324" t="n"/>
      <c r="M138" s="324" t="n"/>
      <c r="N138" s="324" t="n"/>
      <c r="O138" s="324" t="n"/>
      <c r="P138" s="324" t="n"/>
      <c r="Q138" s="324" t="n"/>
      <c r="R138" s="324" t="n"/>
      <c r="S138" s="324" t="n"/>
      <c r="T138" s="324" t="n"/>
      <c r="U138" s="324" t="n"/>
      <c r="V138" s="324" t="n"/>
      <c r="W138" s="324" t="n"/>
      <c r="X138" s="324" t="n"/>
      <c r="Y138" s="222" t="n"/>
      <c r="Z138" s="222" t="n"/>
    </row>
    <row r="139" ht="14.25" customHeight="1">
      <c r="A139" s="223" t="inlineStr">
        <is>
          <t>Пельмени ПГП</t>
        </is>
      </c>
      <c r="B139" s="324" t="n"/>
      <c r="C139" s="324" t="n"/>
      <c r="D139" s="324" t="n"/>
      <c r="E139" s="324" t="n"/>
      <c r="F139" s="324" t="n"/>
      <c r="G139" s="324" t="n"/>
      <c r="H139" s="324" t="n"/>
      <c r="I139" s="324" t="n"/>
      <c r="J139" s="324" t="n"/>
      <c r="K139" s="324" t="n"/>
      <c r="L139" s="324" t="n"/>
      <c r="M139" s="324" t="n"/>
      <c r="N139" s="324" t="n"/>
      <c r="O139" s="324" t="n"/>
      <c r="P139" s="324" t="n"/>
      <c r="Q139" s="324" t="n"/>
      <c r="R139" s="324" t="n"/>
      <c r="S139" s="324" t="n"/>
      <c r="T139" s="324" t="n"/>
      <c r="U139" s="324" t="n"/>
      <c r="V139" s="324" t="n"/>
      <c r="W139" s="324" t="n"/>
      <c r="X139" s="324" t="n"/>
      <c r="Y139" s="223" t="n"/>
      <c r="Z139" s="223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224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2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232" t="n"/>
      <c r="B141" s="324" t="n"/>
      <c r="C141" s="324" t="n"/>
      <c r="D141" s="324" t="n"/>
      <c r="E141" s="324" t="n"/>
      <c r="F141" s="324" t="n"/>
      <c r="G141" s="324" t="n"/>
      <c r="H141" s="324" t="n"/>
      <c r="I141" s="324" t="n"/>
      <c r="J141" s="324" t="n"/>
      <c r="K141" s="324" t="n"/>
      <c r="L141" s="32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324" t="n"/>
      <c r="B142" s="324" t="n"/>
      <c r="C142" s="324" t="n"/>
      <c r="D142" s="324" t="n"/>
      <c r="E142" s="324" t="n"/>
      <c r="F142" s="324" t="n"/>
      <c r="G142" s="324" t="n"/>
      <c r="H142" s="324" t="n"/>
      <c r="I142" s="324" t="n"/>
      <c r="J142" s="324" t="n"/>
      <c r="K142" s="324" t="n"/>
      <c r="L142" s="32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222" t="inlineStr">
        <is>
          <t>No Name ЗПФ</t>
        </is>
      </c>
      <c r="B143" s="324" t="n"/>
      <c r="C143" s="324" t="n"/>
      <c r="D143" s="324" t="n"/>
      <c r="E143" s="324" t="n"/>
      <c r="F143" s="324" t="n"/>
      <c r="G143" s="324" t="n"/>
      <c r="H143" s="324" t="n"/>
      <c r="I143" s="324" t="n"/>
      <c r="J143" s="324" t="n"/>
      <c r="K143" s="324" t="n"/>
      <c r="L143" s="324" t="n"/>
      <c r="M143" s="324" t="n"/>
      <c r="N143" s="324" t="n"/>
      <c r="O143" s="324" t="n"/>
      <c r="P143" s="324" t="n"/>
      <c r="Q143" s="324" t="n"/>
      <c r="R143" s="324" t="n"/>
      <c r="S143" s="324" t="n"/>
      <c r="T143" s="324" t="n"/>
      <c r="U143" s="324" t="n"/>
      <c r="V143" s="324" t="n"/>
      <c r="W143" s="324" t="n"/>
      <c r="X143" s="324" t="n"/>
      <c r="Y143" s="222" t="n"/>
      <c r="Z143" s="222" t="n"/>
    </row>
    <row r="144" ht="14.25" customHeight="1">
      <c r="A144" s="223" t="inlineStr">
        <is>
          <t>Пельмени</t>
        </is>
      </c>
      <c r="B144" s="324" t="n"/>
      <c r="C144" s="324" t="n"/>
      <c r="D144" s="324" t="n"/>
      <c r="E144" s="324" t="n"/>
      <c r="F144" s="324" t="n"/>
      <c r="G144" s="324" t="n"/>
      <c r="H144" s="324" t="n"/>
      <c r="I144" s="324" t="n"/>
      <c r="J144" s="324" t="n"/>
      <c r="K144" s="324" t="n"/>
      <c r="L144" s="324" t="n"/>
      <c r="M144" s="324" t="n"/>
      <c r="N144" s="324" t="n"/>
      <c r="O144" s="324" t="n"/>
      <c r="P144" s="324" t="n"/>
      <c r="Q144" s="324" t="n"/>
      <c r="R144" s="324" t="n"/>
      <c r="S144" s="324" t="n"/>
      <c r="T144" s="324" t="n"/>
      <c r="U144" s="324" t="n"/>
      <c r="V144" s="324" t="n"/>
      <c r="W144" s="324" t="n"/>
      <c r="X144" s="324" t="n"/>
      <c r="Y144" s="223" t="n"/>
      <c r="Z144" s="223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224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224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10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224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60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224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232" t="n"/>
      <c r="B149" s="324" t="n"/>
      <c r="C149" s="324" t="n"/>
      <c r="D149" s="324" t="n"/>
      <c r="E149" s="324" t="n"/>
      <c r="F149" s="324" t="n"/>
      <c r="G149" s="324" t="n"/>
      <c r="H149" s="324" t="n"/>
      <c r="I149" s="324" t="n"/>
      <c r="J149" s="324" t="n"/>
      <c r="K149" s="324" t="n"/>
      <c r="L149" s="32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324" t="n"/>
      <c r="B150" s="324" t="n"/>
      <c r="C150" s="324" t="n"/>
      <c r="D150" s="324" t="n"/>
      <c r="E150" s="324" t="n"/>
      <c r="F150" s="324" t="n"/>
      <c r="G150" s="324" t="n"/>
      <c r="H150" s="324" t="n"/>
      <c r="I150" s="324" t="n"/>
      <c r="J150" s="324" t="n"/>
      <c r="K150" s="324" t="n"/>
      <c r="L150" s="32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223" t="inlineStr">
        <is>
          <t>Вареники</t>
        </is>
      </c>
      <c r="B151" s="324" t="n"/>
      <c r="C151" s="324" t="n"/>
      <c r="D151" s="324" t="n"/>
      <c r="E151" s="324" t="n"/>
      <c r="F151" s="324" t="n"/>
      <c r="G151" s="324" t="n"/>
      <c r="H151" s="324" t="n"/>
      <c r="I151" s="324" t="n"/>
      <c r="J151" s="324" t="n"/>
      <c r="K151" s="324" t="n"/>
      <c r="L151" s="324" t="n"/>
      <c r="M151" s="324" t="n"/>
      <c r="N151" s="324" t="n"/>
      <c r="O151" s="324" t="n"/>
      <c r="P151" s="324" t="n"/>
      <c r="Q151" s="324" t="n"/>
      <c r="R151" s="324" t="n"/>
      <c r="S151" s="324" t="n"/>
      <c r="T151" s="324" t="n"/>
      <c r="U151" s="324" t="n"/>
      <c r="V151" s="324" t="n"/>
      <c r="W151" s="324" t="n"/>
      <c r="X151" s="324" t="n"/>
      <c r="Y151" s="223" t="n"/>
      <c r="Z151" s="223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224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0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224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232" t="n"/>
      <c r="B154" s="324" t="n"/>
      <c r="C154" s="324" t="n"/>
      <c r="D154" s="324" t="n"/>
      <c r="E154" s="324" t="n"/>
      <c r="F154" s="324" t="n"/>
      <c r="G154" s="324" t="n"/>
      <c r="H154" s="324" t="n"/>
      <c r="I154" s="324" t="n"/>
      <c r="J154" s="324" t="n"/>
      <c r="K154" s="324" t="n"/>
      <c r="L154" s="32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324" t="n"/>
      <c r="B155" s="324" t="n"/>
      <c r="C155" s="324" t="n"/>
      <c r="D155" s="324" t="n"/>
      <c r="E155" s="324" t="n"/>
      <c r="F155" s="324" t="n"/>
      <c r="G155" s="324" t="n"/>
      <c r="H155" s="324" t="n"/>
      <c r="I155" s="324" t="n"/>
      <c r="J155" s="324" t="n"/>
      <c r="K155" s="324" t="n"/>
      <c r="L155" s="32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221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222" t="inlineStr">
        <is>
          <t>Няняггетсы Сливушки</t>
        </is>
      </c>
      <c r="B157" s="324" t="n"/>
      <c r="C157" s="324" t="n"/>
      <c r="D157" s="324" t="n"/>
      <c r="E157" s="324" t="n"/>
      <c r="F157" s="324" t="n"/>
      <c r="G157" s="324" t="n"/>
      <c r="H157" s="324" t="n"/>
      <c r="I157" s="324" t="n"/>
      <c r="J157" s="324" t="n"/>
      <c r="K157" s="324" t="n"/>
      <c r="L157" s="324" t="n"/>
      <c r="M157" s="324" t="n"/>
      <c r="N157" s="324" t="n"/>
      <c r="O157" s="324" t="n"/>
      <c r="P157" s="324" t="n"/>
      <c r="Q157" s="324" t="n"/>
      <c r="R157" s="324" t="n"/>
      <c r="S157" s="324" t="n"/>
      <c r="T157" s="324" t="n"/>
      <c r="U157" s="324" t="n"/>
      <c r="V157" s="324" t="n"/>
      <c r="W157" s="324" t="n"/>
      <c r="X157" s="324" t="n"/>
      <c r="Y157" s="222" t="n"/>
      <c r="Z157" s="222" t="n"/>
    </row>
    <row r="158" ht="14.25" customHeight="1">
      <c r="A158" s="223" t="inlineStr">
        <is>
          <t>Наггетсы</t>
        </is>
      </c>
      <c r="B158" s="324" t="n"/>
      <c r="C158" s="324" t="n"/>
      <c r="D158" s="324" t="n"/>
      <c r="E158" s="324" t="n"/>
      <c r="F158" s="324" t="n"/>
      <c r="G158" s="324" t="n"/>
      <c r="H158" s="324" t="n"/>
      <c r="I158" s="324" t="n"/>
      <c r="J158" s="324" t="n"/>
      <c r="K158" s="324" t="n"/>
      <c r="L158" s="324" t="n"/>
      <c r="M158" s="324" t="n"/>
      <c r="N158" s="324" t="n"/>
      <c r="O158" s="324" t="n"/>
      <c r="P158" s="324" t="n"/>
      <c r="Q158" s="324" t="n"/>
      <c r="R158" s="324" t="n"/>
      <c r="S158" s="324" t="n"/>
      <c r="T158" s="324" t="n"/>
      <c r="U158" s="324" t="n"/>
      <c r="V158" s="324" t="n"/>
      <c r="W158" s="324" t="n"/>
      <c r="X158" s="324" t="n"/>
      <c r="Y158" s="223" t="n"/>
      <c r="Z158" s="223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224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60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224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70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232" t="n"/>
      <c r="B161" s="324" t="n"/>
      <c r="C161" s="324" t="n"/>
      <c r="D161" s="324" t="n"/>
      <c r="E161" s="324" t="n"/>
      <c r="F161" s="324" t="n"/>
      <c r="G161" s="324" t="n"/>
      <c r="H161" s="324" t="n"/>
      <c r="I161" s="324" t="n"/>
      <c r="J161" s="324" t="n"/>
      <c r="K161" s="324" t="n"/>
      <c r="L161" s="32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324" t="n"/>
      <c r="B162" s="324" t="n"/>
      <c r="C162" s="324" t="n"/>
      <c r="D162" s="324" t="n"/>
      <c r="E162" s="324" t="n"/>
      <c r="F162" s="324" t="n"/>
      <c r="G162" s="324" t="n"/>
      <c r="H162" s="324" t="n"/>
      <c r="I162" s="324" t="n"/>
      <c r="J162" s="324" t="n"/>
      <c r="K162" s="324" t="n"/>
      <c r="L162" s="32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222" t="inlineStr">
        <is>
          <t>Печеные пельмени</t>
        </is>
      </c>
      <c r="B163" s="324" t="n"/>
      <c r="C163" s="324" t="n"/>
      <c r="D163" s="324" t="n"/>
      <c r="E163" s="324" t="n"/>
      <c r="F163" s="324" t="n"/>
      <c r="G163" s="324" t="n"/>
      <c r="H163" s="324" t="n"/>
      <c r="I163" s="324" t="n"/>
      <c r="J163" s="324" t="n"/>
      <c r="K163" s="324" t="n"/>
      <c r="L163" s="324" t="n"/>
      <c r="M163" s="324" t="n"/>
      <c r="N163" s="324" t="n"/>
      <c r="O163" s="324" t="n"/>
      <c r="P163" s="324" t="n"/>
      <c r="Q163" s="324" t="n"/>
      <c r="R163" s="324" t="n"/>
      <c r="S163" s="324" t="n"/>
      <c r="T163" s="324" t="n"/>
      <c r="U163" s="324" t="n"/>
      <c r="V163" s="324" t="n"/>
      <c r="W163" s="324" t="n"/>
      <c r="X163" s="324" t="n"/>
      <c r="Y163" s="222" t="n"/>
      <c r="Z163" s="222" t="n"/>
    </row>
    <row r="164" ht="14.25" customHeight="1">
      <c r="A164" s="223" t="inlineStr">
        <is>
          <t>Печеные пельмени</t>
        </is>
      </c>
      <c r="B164" s="324" t="n"/>
      <c r="C164" s="324" t="n"/>
      <c r="D164" s="324" t="n"/>
      <c r="E164" s="324" t="n"/>
      <c r="F164" s="324" t="n"/>
      <c r="G164" s="324" t="n"/>
      <c r="H164" s="324" t="n"/>
      <c r="I164" s="324" t="n"/>
      <c r="J164" s="324" t="n"/>
      <c r="K164" s="324" t="n"/>
      <c r="L164" s="324" t="n"/>
      <c r="M164" s="324" t="n"/>
      <c r="N164" s="324" t="n"/>
      <c r="O164" s="324" t="n"/>
      <c r="P164" s="324" t="n"/>
      <c r="Q164" s="324" t="n"/>
      <c r="R164" s="324" t="n"/>
      <c r="S164" s="324" t="n"/>
      <c r="T164" s="324" t="n"/>
      <c r="U164" s="324" t="n"/>
      <c r="V164" s="324" t="n"/>
      <c r="W164" s="324" t="n"/>
      <c r="X164" s="324" t="n"/>
      <c r="Y164" s="223" t="n"/>
      <c r="Z164" s="223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224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232" t="n"/>
      <c r="B166" s="324" t="n"/>
      <c r="C166" s="324" t="n"/>
      <c r="D166" s="324" t="n"/>
      <c r="E166" s="324" t="n"/>
      <c r="F166" s="324" t="n"/>
      <c r="G166" s="324" t="n"/>
      <c r="H166" s="324" t="n"/>
      <c r="I166" s="324" t="n"/>
      <c r="J166" s="324" t="n"/>
      <c r="K166" s="324" t="n"/>
      <c r="L166" s="32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324" t="n"/>
      <c r="B167" s="324" t="n"/>
      <c r="C167" s="324" t="n"/>
      <c r="D167" s="324" t="n"/>
      <c r="E167" s="324" t="n"/>
      <c r="F167" s="324" t="n"/>
      <c r="G167" s="324" t="n"/>
      <c r="H167" s="324" t="n"/>
      <c r="I167" s="324" t="n"/>
      <c r="J167" s="324" t="n"/>
      <c r="K167" s="324" t="n"/>
      <c r="L167" s="32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222" t="inlineStr">
        <is>
          <t>Вязанка</t>
        </is>
      </c>
      <c r="B168" s="324" t="n"/>
      <c r="C168" s="324" t="n"/>
      <c r="D168" s="324" t="n"/>
      <c r="E168" s="324" t="n"/>
      <c r="F168" s="324" t="n"/>
      <c r="G168" s="324" t="n"/>
      <c r="H168" s="324" t="n"/>
      <c r="I168" s="324" t="n"/>
      <c r="J168" s="324" t="n"/>
      <c r="K168" s="324" t="n"/>
      <c r="L168" s="324" t="n"/>
      <c r="M168" s="324" t="n"/>
      <c r="N168" s="324" t="n"/>
      <c r="O168" s="324" t="n"/>
      <c r="P168" s="324" t="n"/>
      <c r="Q168" s="324" t="n"/>
      <c r="R168" s="324" t="n"/>
      <c r="S168" s="324" t="n"/>
      <c r="T168" s="324" t="n"/>
      <c r="U168" s="324" t="n"/>
      <c r="V168" s="324" t="n"/>
      <c r="W168" s="324" t="n"/>
      <c r="X168" s="324" t="n"/>
      <c r="Y168" s="222" t="n"/>
      <c r="Z168" s="222" t="n"/>
    </row>
    <row r="169" ht="14.25" customHeight="1">
      <c r="A169" s="223" t="inlineStr">
        <is>
          <t>Сосиски замороженные</t>
        </is>
      </c>
      <c r="B169" s="324" t="n"/>
      <c r="C169" s="324" t="n"/>
      <c r="D169" s="324" t="n"/>
      <c r="E169" s="324" t="n"/>
      <c r="F169" s="324" t="n"/>
      <c r="G169" s="324" t="n"/>
      <c r="H169" s="324" t="n"/>
      <c r="I169" s="324" t="n"/>
      <c r="J169" s="324" t="n"/>
      <c r="K169" s="324" t="n"/>
      <c r="L169" s="324" t="n"/>
      <c r="M169" s="324" t="n"/>
      <c r="N169" s="324" t="n"/>
      <c r="O169" s="324" t="n"/>
      <c r="P169" s="324" t="n"/>
      <c r="Q169" s="324" t="n"/>
      <c r="R169" s="324" t="n"/>
      <c r="S169" s="324" t="n"/>
      <c r="T169" s="324" t="n"/>
      <c r="U169" s="324" t="n"/>
      <c r="V169" s="324" t="n"/>
      <c r="W169" s="324" t="n"/>
      <c r="X169" s="324" t="n"/>
      <c r="Y169" s="223" t="n"/>
      <c r="Z169" s="223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224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0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232" t="n"/>
      <c r="B171" s="324" t="n"/>
      <c r="C171" s="324" t="n"/>
      <c r="D171" s="324" t="n"/>
      <c r="E171" s="324" t="n"/>
      <c r="F171" s="324" t="n"/>
      <c r="G171" s="324" t="n"/>
      <c r="H171" s="324" t="n"/>
      <c r="I171" s="324" t="n"/>
      <c r="J171" s="324" t="n"/>
      <c r="K171" s="324" t="n"/>
      <c r="L171" s="32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324" t="n"/>
      <c r="B172" s="324" t="n"/>
      <c r="C172" s="324" t="n"/>
      <c r="D172" s="324" t="n"/>
      <c r="E172" s="324" t="n"/>
      <c r="F172" s="324" t="n"/>
      <c r="G172" s="324" t="n"/>
      <c r="H172" s="324" t="n"/>
      <c r="I172" s="324" t="n"/>
      <c r="J172" s="324" t="n"/>
      <c r="K172" s="324" t="n"/>
      <c r="L172" s="32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221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222" t="inlineStr">
        <is>
          <t>Стародворье ЗПФ</t>
        </is>
      </c>
      <c r="B174" s="324" t="n"/>
      <c r="C174" s="324" t="n"/>
      <c r="D174" s="324" t="n"/>
      <c r="E174" s="324" t="n"/>
      <c r="F174" s="324" t="n"/>
      <c r="G174" s="324" t="n"/>
      <c r="H174" s="324" t="n"/>
      <c r="I174" s="324" t="n"/>
      <c r="J174" s="324" t="n"/>
      <c r="K174" s="324" t="n"/>
      <c r="L174" s="324" t="n"/>
      <c r="M174" s="324" t="n"/>
      <c r="N174" s="324" t="n"/>
      <c r="O174" s="324" t="n"/>
      <c r="P174" s="324" t="n"/>
      <c r="Q174" s="324" t="n"/>
      <c r="R174" s="324" t="n"/>
      <c r="S174" s="324" t="n"/>
      <c r="T174" s="324" t="n"/>
      <c r="U174" s="324" t="n"/>
      <c r="V174" s="324" t="n"/>
      <c r="W174" s="324" t="n"/>
      <c r="X174" s="324" t="n"/>
      <c r="Y174" s="222" t="n"/>
      <c r="Z174" s="222" t="n"/>
    </row>
    <row r="175" ht="14.25" customHeight="1">
      <c r="A175" s="223" t="inlineStr">
        <is>
          <t>Пельмени</t>
        </is>
      </c>
      <c r="B175" s="324" t="n"/>
      <c r="C175" s="324" t="n"/>
      <c r="D175" s="324" t="n"/>
      <c r="E175" s="324" t="n"/>
      <c r="F175" s="324" t="n"/>
      <c r="G175" s="324" t="n"/>
      <c r="H175" s="324" t="n"/>
      <c r="I175" s="324" t="n"/>
      <c r="J175" s="324" t="n"/>
      <c r="K175" s="324" t="n"/>
      <c r="L175" s="324" t="n"/>
      <c r="M175" s="324" t="n"/>
      <c r="N175" s="324" t="n"/>
      <c r="O175" s="324" t="n"/>
      <c r="P175" s="324" t="n"/>
      <c r="Q175" s="324" t="n"/>
      <c r="R175" s="324" t="n"/>
      <c r="S175" s="324" t="n"/>
      <c r="T175" s="324" t="n"/>
      <c r="U175" s="324" t="n"/>
      <c r="V175" s="324" t="n"/>
      <c r="W175" s="324" t="n"/>
      <c r="X175" s="324" t="n"/>
      <c r="Y175" s="223" t="n"/>
      <c r="Z175" s="223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224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85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232" t="n"/>
      <c r="B177" s="324" t="n"/>
      <c r="C177" s="324" t="n"/>
      <c r="D177" s="324" t="n"/>
      <c r="E177" s="324" t="n"/>
      <c r="F177" s="324" t="n"/>
      <c r="G177" s="324" t="n"/>
      <c r="H177" s="324" t="n"/>
      <c r="I177" s="324" t="n"/>
      <c r="J177" s="324" t="n"/>
      <c r="K177" s="324" t="n"/>
      <c r="L177" s="32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324" t="n"/>
      <c r="B178" s="324" t="n"/>
      <c r="C178" s="324" t="n"/>
      <c r="D178" s="324" t="n"/>
      <c r="E178" s="324" t="n"/>
      <c r="F178" s="324" t="n"/>
      <c r="G178" s="324" t="n"/>
      <c r="H178" s="324" t="n"/>
      <c r="I178" s="324" t="n"/>
      <c r="J178" s="324" t="n"/>
      <c r="K178" s="324" t="n"/>
      <c r="L178" s="32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222" t="inlineStr">
        <is>
          <t>Мясорубская</t>
        </is>
      </c>
      <c r="B179" s="324" t="n"/>
      <c r="C179" s="324" t="n"/>
      <c r="D179" s="324" t="n"/>
      <c r="E179" s="324" t="n"/>
      <c r="F179" s="324" t="n"/>
      <c r="G179" s="324" t="n"/>
      <c r="H179" s="324" t="n"/>
      <c r="I179" s="324" t="n"/>
      <c r="J179" s="324" t="n"/>
      <c r="K179" s="324" t="n"/>
      <c r="L179" s="324" t="n"/>
      <c r="M179" s="324" t="n"/>
      <c r="N179" s="324" t="n"/>
      <c r="O179" s="324" t="n"/>
      <c r="P179" s="324" t="n"/>
      <c r="Q179" s="324" t="n"/>
      <c r="R179" s="324" t="n"/>
      <c r="S179" s="324" t="n"/>
      <c r="T179" s="324" t="n"/>
      <c r="U179" s="324" t="n"/>
      <c r="V179" s="324" t="n"/>
      <c r="W179" s="324" t="n"/>
      <c r="X179" s="324" t="n"/>
      <c r="Y179" s="222" t="n"/>
      <c r="Z179" s="222" t="n"/>
    </row>
    <row r="180" ht="14.25" customHeight="1">
      <c r="A180" s="223" t="inlineStr">
        <is>
          <t>Пельмени</t>
        </is>
      </c>
      <c r="B180" s="324" t="n"/>
      <c r="C180" s="324" t="n"/>
      <c r="D180" s="324" t="n"/>
      <c r="E180" s="324" t="n"/>
      <c r="F180" s="324" t="n"/>
      <c r="G180" s="324" t="n"/>
      <c r="H180" s="324" t="n"/>
      <c r="I180" s="324" t="n"/>
      <c r="J180" s="324" t="n"/>
      <c r="K180" s="324" t="n"/>
      <c r="L180" s="324" t="n"/>
      <c r="M180" s="324" t="n"/>
      <c r="N180" s="324" t="n"/>
      <c r="O180" s="324" t="n"/>
      <c r="P180" s="324" t="n"/>
      <c r="Q180" s="324" t="n"/>
      <c r="R180" s="324" t="n"/>
      <c r="S180" s="324" t="n"/>
      <c r="T180" s="324" t="n"/>
      <c r="U180" s="324" t="n"/>
      <c r="V180" s="324" t="n"/>
      <c r="W180" s="324" t="n"/>
      <c r="X180" s="324" t="n"/>
      <c r="Y180" s="223" t="n"/>
      <c r="Z180" s="223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224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232" t="n"/>
      <c r="B182" s="324" t="n"/>
      <c r="C182" s="324" t="n"/>
      <c r="D182" s="324" t="n"/>
      <c r="E182" s="324" t="n"/>
      <c r="F182" s="324" t="n"/>
      <c r="G182" s="324" t="n"/>
      <c r="H182" s="324" t="n"/>
      <c r="I182" s="324" t="n"/>
      <c r="J182" s="324" t="n"/>
      <c r="K182" s="324" t="n"/>
      <c r="L182" s="32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324" t="n"/>
      <c r="B183" s="324" t="n"/>
      <c r="C183" s="324" t="n"/>
      <c r="D183" s="324" t="n"/>
      <c r="E183" s="324" t="n"/>
      <c r="F183" s="324" t="n"/>
      <c r="G183" s="324" t="n"/>
      <c r="H183" s="324" t="n"/>
      <c r="I183" s="324" t="n"/>
      <c r="J183" s="324" t="n"/>
      <c r="K183" s="324" t="n"/>
      <c r="L183" s="32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222" t="inlineStr">
        <is>
          <t>Медвежье ушко</t>
        </is>
      </c>
      <c r="B184" s="324" t="n"/>
      <c r="C184" s="324" t="n"/>
      <c r="D184" s="324" t="n"/>
      <c r="E184" s="324" t="n"/>
      <c r="F184" s="324" t="n"/>
      <c r="G184" s="324" t="n"/>
      <c r="H184" s="324" t="n"/>
      <c r="I184" s="324" t="n"/>
      <c r="J184" s="324" t="n"/>
      <c r="K184" s="324" t="n"/>
      <c r="L184" s="324" t="n"/>
      <c r="M184" s="324" t="n"/>
      <c r="N184" s="324" t="n"/>
      <c r="O184" s="324" t="n"/>
      <c r="P184" s="324" t="n"/>
      <c r="Q184" s="324" t="n"/>
      <c r="R184" s="324" t="n"/>
      <c r="S184" s="324" t="n"/>
      <c r="T184" s="324" t="n"/>
      <c r="U184" s="324" t="n"/>
      <c r="V184" s="324" t="n"/>
      <c r="W184" s="324" t="n"/>
      <c r="X184" s="324" t="n"/>
      <c r="Y184" s="222" t="n"/>
      <c r="Z184" s="222" t="n"/>
    </row>
    <row r="185" ht="14.25" customHeight="1">
      <c r="A185" s="223" t="inlineStr">
        <is>
          <t>Пельмени</t>
        </is>
      </c>
      <c r="B185" s="324" t="n"/>
      <c r="C185" s="324" t="n"/>
      <c r="D185" s="324" t="n"/>
      <c r="E185" s="324" t="n"/>
      <c r="F185" s="324" t="n"/>
      <c r="G185" s="324" t="n"/>
      <c r="H185" s="324" t="n"/>
      <c r="I185" s="324" t="n"/>
      <c r="J185" s="324" t="n"/>
      <c r="K185" s="324" t="n"/>
      <c r="L185" s="324" t="n"/>
      <c r="M185" s="324" t="n"/>
      <c r="N185" s="324" t="n"/>
      <c r="O185" s="324" t="n"/>
      <c r="P185" s="324" t="n"/>
      <c r="Q185" s="324" t="n"/>
      <c r="R185" s="324" t="n"/>
      <c r="S185" s="324" t="n"/>
      <c r="T185" s="324" t="n"/>
      <c r="U185" s="324" t="n"/>
      <c r="V185" s="324" t="n"/>
      <c r="W185" s="324" t="n"/>
      <c r="X185" s="324" t="n"/>
      <c r="Y185" s="223" t="n"/>
      <c r="Z185" s="223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224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0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224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0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224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224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90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232" t="n"/>
      <c r="B190" s="324" t="n"/>
      <c r="C190" s="324" t="n"/>
      <c r="D190" s="324" t="n"/>
      <c r="E190" s="324" t="n"/>
      <c r="F190" s="324" t="n"/>
      <c r="G190" s="324" t="n"/>
      <c r="H190" s="324" t="n"/>
      <c r="I190" s="324" t="n"/>
      <c r="J190" s="324" t="n"/>
      <c r="K190" s="324" t="n"/>
      <c r="L190" s="32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324" t="n"/>
      <c r="B191" s="324" t="n"/>
      <c r="C191" s="324" t="n"/>
      <c r="D191" s="324" t="n"/>
      <c r="E191" s="324" t="n"/>
      <c r="F191" s="324" t="n"/>
      <c r="G191" s="324" t="n"/>
      <c r="H191" s="324" t="n"/>
      <c r="I191" s="324" t="n"/>
      <c r="J191" s="324" t="n"/>
      <c r="K191" s="324" t="n"/>
      <c r="L191" s="32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222" t="inlineStr">
        <is>
          <t>Бордо</t>
        </is>
      </c>
      <c r="B192" s="324" t="n"/>
      <c r="C192" s="324" t="n"/>
      <c r="D192" s="324" t="n"/>
      <c r="E192" s="324" t="n"/>
      <c r="F192" s="324" t="n"/>
      <c r="G192" s="324" t="n"/>
      <c r="H192" s="324" t="n"/>
      <c r="I192" s="324" t="n"/>
      <c r="J192" s="324" t="n"/>
      <c r="K192" s="324" t="n"/>
      <c r="L192" s="324" t="n"/>
      <c r="M192" s="324" t="n"/>
      <c r="N192" s="324" t="n"/>
      <c r="O192" s="324" t="n"/>
      <c r="P192" s="324" t="n"/>
      <c r="Q192" s="324" t="n"/>
      <c r="R192" s="324" t="n"/>
      <c r="S192" s="324" t="n"/>
      <c r="T192" s="324" t="n"/>
      <c r="U192" s="324" t="n"/>
      <c r="V192" s="324" t="n"/>
      <c r="W192" s="324" t="n"/>
      <c r="X192" s="324" t="n"/>
      <c r="Y192" s="222" t="n"/>
      <c r="Z192" s="222" t="n"/>
    </row>
    <row r="193" ht="14.25" customHeight="1">
      <c r="A193" s="223" t="inlineStr">
        <is>
          <t>Сосиски замороженные</t>
        </is>
      </c>
      <c r="B193" s="324" t="n"/>
      <c r="C193" s="324" t="n"/>
      <c r="D193" s="324" t="n"/>
      <c r="E193" s="324" t="n"/>
      <c r="F193" s="324" t="n"/>
      <c r="G193" s="324" t="n"/>
      <c r="H193" s="324" t="n"/>
      <c r="I193" s="324" t="n"/>
      <c r="J193" s="324" t="n"/>
      <c r="K193" s="324" t="n"/>
      <c r="L193" s="324" t="n"/>
      <c r="M193" s="324" t="n"/>
      <c r="N193" s="324" t="n"/>
      <c r="O193" s="324" t="n"/>
      <c r="P193" s="324" t="n"/>
      <c r="Q193" s="324" t="n"/>
      <c r="R193" s="324" t="n"/>
      <c r="S193" s="324" t="n"/>
      <c r="T193" s="324" t="n"/>
      <c r="U193" s="324" t="n"/>
      <c r="V193" s="324" t="n"/>
      <c r="W193" s="324" t="n"/>
      <c r="X193" s="324" t="n"/>
      <c r="Y193" s="223" t="n"/>
      <c r="Z193" s="223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224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232" t="n"/>
      <c r="B195" s="324" t="n"/>
      <c r="C195" s="324" t="n"/>
      <c r="D195" s="324" t="n"/>
      <c r="E195" s="324" t="n"/>
      <c r="F195" s="324" t="n"/>
      <c r="G195" s="324" t="n"/>
      <c r="H195" s="324" t="n"/>
      <c r="I195" s="324" t="n"/>
      <c r="J195" s="324" t="n"/>
      <c r="K195" s="324" t="n"/>
      <c r="L195" s="32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324" t="n"/>
      <c r="B196" s="324" t="n"/>
      <c r="C196" s="324" t="n"/>
      <c r="D196" s="324" t="n"/>
      <c r="E196" s="324" t="n"/>
      <c r="F196" s="324" t="n"/>
      <c r="G196" s="324" t="n"/>
      <c r="H196" s="324" t="n"/>
      <c r="I196" s="324" t="n"/>
      <c r="J196" s="324" t="n"/>
      <c r="K196" s="324" t="n"/>
      <c r="L196" s="32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222" t="inlineStr">
        <is>
          <t>Сочные</t>
        </is>
      </c>
      <c r="B197" s="324" t="n"/>
      <c r="C197" s="324" t="n"/>
      <c r="D197" s="324" t="n"/>
      <c r="E197" s="324" t="n"/>
      <c r="F197" s="324" t="n"/>
      <c r="G197" s="324" t="n"/>
      <c r="H197" s="324" t="n"/>
      <c r="I197" s="324" t="n"/>
      <c r="J197" s="324" t="n"/>
      <c r="K197" s="324" t="n"/>
      <c r="L197" s="324" t="n"/>
      <c r="M197" s="324" t="n"/>
      <c r="N197" s="324" t="n"/>
      <c r="O197" s="324" t="n"/>
      <c r="P197" s="324" t="n"/>
      <c r="Q197" s="324" t="n"/>
      <c r="R197" s="324" t="n"/>
      <c r="S197" s="324" t="n"/>
      <c r="T197" s="324" t="n"/>
      <c r="U197" s="324" t="n"/>
      <c r="V197" s="324" t="n"/>
      <c r="W197" s="324" t="n"/>
      <c r="X197" s="324" t="n"/>
      <c r="Y197" s="222" t="n"/>
      <c r="Z197" s="222" t="n"/>
    </row>
    <row r="198" ht="14.25" customHeight="1">
      <c r="A198" s="223" t="inlineStr">
        <is>
          <t>Пельмени</t>
        </is>
      </c>
      <c r="B198" s="324" t="n"/>
      <c r="C198" s="324" t="n"/>
      <c r="D198" s="324" t="n"/>
      <c r="E198" s="324" t="n"/>
      <c r="F198" s="324" t="n"/>
      <c r="G198" s="324" t="n"/>
      <c r="H198" s="324" t="n"/>
      <c r="I198" s="324" t="n"/>
      <c r="J198" s="324" t="n"/>
      <c r="K198" s="324" t="n"/>
      <c r="L198" s="324" t="n"/>
      <c r="M198" s="324" t="n"/>
      <c r="N198" s="324" t="n"/>
      <c r="O198" s="324" t="n"/>
      <c r="P198" s="324" t="n"/>
      <c r="Q198" s="324" t="n"/>
      <c r="R198" s="324" t="n"/>
      <c r="S198" s="324" t="n"/>
      <c r="T198" s="324" t="n"/>
      <c r="U198" s="324" t="n"/>
      <c r="V198" s="324" t="n"/>
      <c r="W198" s="324" t="n"/>
      <c r="X198" s="324" t="n"/>
      <c r="Y198" s="223" t="n"/>
      <c r="Z198" s="223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224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224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232" t="n"/>
      <c r="B201" s="324" t="n"/>
      <c r="C201" s="324" t="n"/>
      <c r="D201" s="324" t="n"/>
      <c r="E201" s="324" t="n"/>
      <c r="F201" s="324" t="n"/>
      <c r="G201" s="324" t="n"/>
      <c r="H201" s="324" t="n"/>
      <c r="I201" s="324" t="n"/>
      <c r="J201" s="324" t="n"/>
      <c r="K201" s="324" t="n"/>
      <c r="L201" s="32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324" t="n"/>
      <c r="B202" s="324" t="n"/>
      <c r="C202" s="324" t="n"/>
      <c r="D202" s="324" t="n"/>
      <c r="E202" s="324" t="n"/>
      <c r="F202" s="324" t="n"/>
      <c r="G202" s="324" t="n"/>
      <c r="H202" s="324" t="n"/>
      <c r="I202" s="324" t="n"/>
      <c r="J202" s="324" t="n"/>
      <c r="K202" s="324" t="n"/>
      <c r="L202" s="32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221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222" t="inlineStr">
        <is>
          <t>Владимирский Стандарт ЗПФ</t>
        </is>
      </c>
      <c r="B204" s="324" t="n"/>
      <c r="C204" s="324" t="n"/>
      <c r="D204" s="324" t="n"/>
      <c r="E204" s="324" t="n"/>
      <c r="F204" s="324" t="n"/>
      <c r="G204" s="324" t="n"/>
      <c r="H204" s="324" t="n"/>
      <c r="I204" s="324" t="n"/>
      <c r="J204" s="324" t="n"/>
      <c r="K204" s="324" t="n"/>
      <c r="L204" s="324" t="n"/>
      <c r="M204" s="324" t="n"/>
      <c r="N204" s="324" t="n"/>
      <c r="O204" s="324" t="n"/>
      <c r="P204" s="324" t="n"/>
      <c r="Q204" s="324" t="n"/>
      <c r="R204" s="324" t="n"/>
      <c r="S204" s="324" t="n"/>
      <c r="T204" s="324" t="n"/>
      <c r="U204" s="324" t="n"/>
      <c r="V204" s="324" t="n"/>
      <c r="W204" s="324" t="n"/>
      <c r="X204" s="324" t="n"/>
      <c r="Y204" s="222" t="n"/>
      <c r="Z204" s="222" t="n"/>
    </row>
    <row r="205" ht="14.25" customHeight="1">
      <c r="A205" s="223" t="inlineStr">
        <is>
          <t>Пельмени</t>
        </is>
      </c>
      <c r="B205" s="324" t="n"/>
      <c r="C205" s="324" t="n"/>
      <c r="D205" s="324" t="n"/>
      <c r="E205" s="324" t="n"/>
      <c r="F205" s="324" t="n"/>
      <c r="G205" s="324" t="n"/>
      <c r="H205" s="324" t="n"/>
      <c r="I205" s="324" t="n"/>
      <c r="J205" s="324" t="n"/>
      <c r="K205" s="324" t="n"/>
      <c r="L205" s="324" t="n"/>
      <c r="M205" s="324" t="n"/>
      <c r="N205" s="324" t="n"/>
      <c r="O205" s="324" t="n"/>
      <c r="P205" s="324" t="n"/>
      <c r="Q205" s="324" t="n"/>
      <c r="R205" s="324" t="n"/>
      <c r="S205" s="324" t="n"/>
      <c r="T205" s="324" t="n"/>
      <c r="U205" s="324" t="n"/>
      <c r="V205" s="324" t="n"/>
      <c r="W205" s="324" t="n"/>
      <c r="X205" s="324" t="n"/>
      <c r="Y205" s="223" t="n"/>
      <c r="Z205" s="223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224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232" t="n"/>
      <c r="B207" s="324" t="n"/>
      <c r="C207" s="324" t="n"/>
      <c r="D207" s="324" t="n"/>
      <c r="E207" s="324" t="n"/>
      <c r="F207" s="324" t="n"/>
      <c r="G207" s="324" t="n"/>
      <c r="H207" s="324" t="n"/>
      <c r="I207" s="324" t="n"/>
      <c r="J207" s="324" t="n"/>
      <c r="K207" s="324" t="n"/>
      <c r="L207" s="32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324" t="n"/>
      <c r="B208" s="324" t="n"/>
      <c r="C208" s="324" t="n"/>
      <c r="D208" s="324" t="n"/>
      <c r="E208" s="324" t="n"/>
      <c r="F208" s="324" t="n"/>
      <c r="G208" s="324" t="n"/>
      <c r="H208" s="324" t="n"/>
      <c r="I208" s="324" t="n"/>
      <c r="J208" s="324" t="n"/>
      <c r="K208" s="324" t="n"/>
      <c r="L208" s="32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221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222" t="inlineStr">
        <is>
          <t>Любимая ложка</t>
        </is>
      </c>
      <c r="B210" s="324" t="n"/>
      <c r="C210" s="324" t="n"/>
      <c r="D210" s="324" t="n"/>
      <c r="E210" s="324" t="n"/>
      <c r="F210" s="324" t="n"/>
      <c r="G210" s="324" t="n"/>
      <c r="H210" s="324" t="n"/>
      <c r="I210" s="324" t="n"/>
      <c r="J210" s="324" t="n"/>
      <c r="K210" s="324" t="n"/>
      <c r="L210" s="324" t="n"/>
      <c r="M210" s="324" t="n"/>
      <c r="N210" s="324" t="n"/>
      <c r="O210" s="324" t="n"/>
      <c r="P210" s="324" t="n"/>
      <c r="Q210" s="324" t="n"/>
      <c r="R210" s="324" t="n"/>
      <c r="S210" s="324" t="n"/>
      <c r="T210" s="324" t="n"/>
      <c r="U210" s="324" t="n"/>
      <c r="V210" s="324" t="n"/>
      <c r="W210" s="324" t="n"/>
      <c r="X210" s="324" t="n"/>
      <c r="Y210" s="222" t="n"/>
      <c r="Z210" s="222" t="n"/>
    </row>
    <row r="211" ht="14.25" customHeight="1">
      <c r="A211" s="223" t="inlineStr">
        <is>
          <t>Пельмени</t>
        </is>
      </c>
      <c r="B211" s="324" t="n"/>
      <c r="C211" s="324" t="n"/>
      <c r="D211" s="324" t="n"/>
      <c r="E211" s="324" t="n"/>
      <c r="F211" s="324" t="n"/>
      <c r="G211" s="324" t="n"/>
      <c r="H211" s="324" t="n"/>
      <c r="I211" s="324" t="n"/>
      <c r="J211" s="324" t="n"/>
      <c r="K211" s="324" t="n"/>
      <c r="L211" s="324" t="n"/>
      <c r="M211" s="324" t="n"/>
      <c r="N211" s="324" t="n"/>
      <c r="O211" s="324" t="n"/>
      <c r="P211" s="324" t="n"/>
      <c r="Q211" s="324" t="n"/>
      <c r="R211" s="324" t="n"/>
      <c r="S211" s="324" t="n"/>
      <c r="T211" s="324" t="n"/>
      <c r="U211" s="324" t="n"/>
      <c r="V211" s="324" t="n"/>
      <c r="W211" s="324" t="n"/>
      <c r="X211" s="324" t="n"/>
      <c r="Y211" s="223" t="n"/>
      <c r="Z211" s="223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224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100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232" t="n"/>
      <c r="B213" s="324" t="n"/>
      <c r="C213" s="324" t="n"/>
      <c r="D213" s="324" t="n"/>
      <c r="E213" s="324" t="n"/>
      <c r="F213" s="324" t="n"/>
      <c r="G213" s="324" t="n"/>
      <c r="H213" s="324" t="n"/>
      <c r="I213" s="324" t="n"/>
      <c r="J213" s="324" t="n"/>
      <c r="K213" s="324" t="n"/>
      <c r="L213" s="32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324" t="n"/>
      <c r="B214" s="324" t="n"/>
      <c r="C214" s="324" t="n"/>
      <c r="D214" s="324" t="n"/>
      <c r="E214" s="324" t="n"/>
      <c r="F214" s="324" t="n"/>
      <c r="G214" s="324" t="n"/>
      <c r="H214" s="324" t="n"/>
      <c r="I214" s="324" t="n"/>
      <c r="J214" s="324" t="n"/>
      <c r="K214" s="324" t="n"/>
      <c r="L214" s="32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222" t="inlineStr">
        <is>
          <t>Особая Без свинины</t>
        </is>
      </c>
      <c r="B215" s="324" t="n"/>
      <c r="C215" s="324" t="n"/>
      <c r="D215" s="324" t="n"/>
      <c r="E215" s="324" t="n"/>
      <c r="F215" s="324" t="n"/>
      <c r="G215" s="324" t="n"/>
      <c r="H215" s="324" t="n"/>
      <c r="I215" s="324" t="n"/>
      <c r="J215" s="324" t="n"/>
      <c r="K215" s="324" t="n"/>
      <c r="L215" s="324" t="n"/>
      <c r="M215" s="324" t="n"/>
      <c r="N215" s="324" t="n"/>
      <c r="O215" s="324" t="n"/>
      <c r="P215" s="324" t="n"/>
      <c r="Q215" s="324" t="n"/>
      <c r="R215" s="324" t="n"/>
      <c r="S215" s="324" t="n"/>
      <c r="T215" s="324" t="n"/>
      <c r="U215" s="324" t="n"/>
      <c r="V215" s="324" t="n"/>
      <c r="W215" s="324" t="n"/>
      <c r="X215" s="324" t="n"/>
      <c r="Y215" s="222" t="n"/>
      <c r="Z215" s="222" t="n"/>
    </row>
    <row r="216" ht="14.25" customHeight="1">
      <c r="A216" s="223" t="inlineStr">
        <is>
          <t>Пельмени</t>
        </is>
      </c>
      <c r="B216" s="324" t="n"/>
      <c r="C216" s="324" t="n"/>
      <c r="D216" s="324" t="n"/>
      <c r="E216" s="324" t="n"/>
      <c r="F216" s="324" t="n"/>
      <c r="G216" s="324" t="n"/>
      <c r="H216" s="324" t="n"/>
      <c r="I216" s="324" t="n"/>
      <c r="J216" s="324" t="n"/>
      <c r="K216" s="324" t="n"/>
      <c r="L216" s="324" t="n"/>
      <c r="M216" s="324" t="n"/>
      <c r="N216" s="324" t="n"/>
      <c r="O216" s="324" t="n"/>
      <c r="P216" s="324" t="n"/>
      <c r="Q216" s="324" t="n"/>
      <c r="R216" s="324" t="n"/>
      <c r="S216" s="324" t="n"/>
      <c r="T216" s="324" t="n"/>
      <c r="U216" s="324" t="n"/>
      <c r="V216" s="324" t="n"/>
      <c r="W216" s="324" t="n"/>
      <c r="X216" s="324" t="n"/>
      <c r="Y216" s="223" t="n"/>
      <c r="Z216" s="223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224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232" t="n"/>
      <c r="B218" s="324" t="n"/>
      <c r="C218" s="324" t="n"/>
      <c r="D218" s="324" t="n"/>
      <c r="E218" s="324" t="n"/>
      <c r="F218" s="324" t="n"/>
      <c r="G218" s="324" t="n"/>
      <c r="H218" s="324" t="n"/>
      <c r="I218" s="324" t="n"/>
      <c r="J218" s="324" t="n"/>
      <c r="K218" s="324" t="n"/>
      <c r="L218" s="32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324" t="n"/>
      <c r="B219" s="324" t="n"/>
      <c r="C219" s="324" t="n"/>
      <c r="D219" s="324" t="n"/>
      <c r="E219" s="324" t="n"/>
      <c r="F219" s="324" t="n"/>
      <c r="G219" s="324" t="n"/>
      <c r="H219" s="324" t="n"/>
      <c r="I219" s="324" t="n"/>
      <c r="J219" s="324" t="n"/>
      <c r="K219" s="324" t="n"/>
      <c r="L219" s="32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221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222" t="inlineStr">
        <is>
          <t>Зареченские продукты ПГП</t>
        </is>
      </c>
      <c r="B221" s="324" t="n"/>
      <c r="C221" s="324" t="n"/>
      <c r="D221" s="324" t="n"/>
      <c r="E221" s="324" t="n"/>
      <c r="F221" s="324" t="n"/>
      <c r="G221" s="324" t="n"/>
      <c r="H221" s="324" t="n"/>
      <c r="I221" s="324" t="n"/>
      <c r="J221" s="324" t="n"/>
      <c r="K221" s="324" t="n"/>
      <c r="L221" s="324" t="n"/>
      <c r="M221" s="324" t="n"/>
      <c r="N221" s="324" t="n"/>
      <c r="O221" s="324" t="n"/>
      <c r="P221" s="324" t="n"/>
      <c r="Q221" s="324" t="n"/>
      <c r="R221" s="324" t="n"/>
      <c r="S221" s="324" t="n"/>
      <c r="T221" s="324" t="n"/>
      <c r="U221" s="324" t="n"/>
      <c r="V221" s="324" t="n"/>
      <c r="W221" s="324" t="n"/>
      <c r="X221" s="324" t="n"/>
      <c r="Y221" s="222" t="n"/>
      <c r="Z221" s="222" t="n"/>
    </row>
    <row r="222" ht="14.25" customHeight="1">
      <c r="A222" s="223" t="inlineStr">
        <is>
          <t>Крылья</t>
        </is>
      </c>
      <c r="B222" s="324" t="n"/>
      <c r="C222" s="324" t="n"/>
      <c r="D222" s="324" t="n"/>
      <c r="E222" s="324" t="n"/>
      <c r="F222" s="324" t="n"/>
      <c r="G222" s="324" t="n"/>
      <c r="H222" s="324" t="n"/>
      <c r="I222" s="324" t="n"/>
      <c r="J222" s="324" t="n"/>
      <c r="K222" s="324" t="n"/>
      <c r="L222" s="324" t="n"/>
      <c r="M222" s="324" t="n"/>
      <c r="N222" s="324" t="n"/>
      <c r="O222" s="324" t="n"/>
      <c r="P222" s="324" t="n"/>
      <c r="Q222" s="324" t="n"/>
      <c r="R222" s="324" t="n"/>
      <c r="S222" s="324" t="n"/>
      <c r="T222" s="324" t="n"/>
      <c r="U222" s="324" t="n"/>
      <c r="V222" s="324" t="n"/>
      <c r="W222" s="324" t="n"/>
      <c r="X222" s="324" t="n"/>
      <c r="Y222" s="223" t="n"/>
      <c r="Z222" s="223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224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0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232" t="n"/>
      <c r="B224" s="324" t="n"/>
      <c r="C224" s="324" t="n"/>
      <c r="D224" s="324" t="n"/>
      <c r="E224" s="324" t="n"/>
      <c r="F224" s="324" t="n"/>
      <c r="G224" s="324" t="n"/>
      <c r="H224" s="324" t="n"/>
      <c r="I224" s="324" t="n"/>
      <c r="J224" s="324" t="n"/>
      <c r="K224" s="324" t="n"/>
      <c r="L224" s="32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324" t="n"/>
      <c r="B225" s="324" t="n"/>
      <c r="C225" s="324" t="n"/>
      <c r="D225" s="324" t="n"/>
      <c r="E225" s="324" t="n"/>
      <c r="F225" s="324" t="n"/>
      <c r="G225" s="324" t="n"/>
      <c r="H225" s="324" t="n"/>
      <c r="I225" s="324" t="n"/>
      <c r="J225" s="324" t="n"/>
      <c r="K225" s="324" t="n"/>
      <c r="L225" s="32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223" t="inlineStr">
        <is>
          <t>Наггетсы</t>
        </is>
      </c>
      <c r="B226" s="324" t="n"/>
      <c r="C226" s="324" t="n"/>
      <c r="D226" s="324" t="n"/>
      <c r="E226" s="324" t="n"/>
      <c r="F226" s="324" t="n"/>
      <c r="G226" s="324" t="n"/>
      <c r="H226" s="324" t="n"/>
      <c r="I226" s="324" t="n"/>
      <c r="J226" s="324" t="n"/>
      <c r="K226" s="324" t="n"/>
      <c r="L226" s="324" t="n"/>
      <c r="M226" s="324" t="n"/>
      <c r="N226" s="324" t="n"/>
      <c r="O226" s="324" t="n"/>
      <c r="P226" s="324" t="n"/>
      <c r="Q226" s="324" t="n"/>
      <c r="R226" s="324" t="n"/>
      <c r="S226" s="324" t="n"/>
      <c r="T226" s="324" t="n"/>
      <c r="U226" s="324" t="n"/>
      <c r="V226" s="324" t="n"/>
      <c r="W226" s="324" t="n"/>
      <c r="X226" s="324" t="n"/>
      <c r="Y226" s="223" t="n"/>
      <c r="Z226" s="223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224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0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232" t="n"/>
      <c r="B228" s="324" t="n"/>
      <c r="C228" s="324" t="n"/>
      <c r="D228" s="324" t="n"/>
      <c r="E228" s="324" t="n"/>
      <c r="F228" s="324" t="n"/>
      <c r="G228" s="324" t="n"/>
      <c r="H228" s="324" t="n"/>
      <c r="I228" s="324" t="n"/>
      <c r="J228" s="324" t="n"/>
      <c r="K228" s="324" t="n"/>
      <c r="L228" s="32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324" t="n"/>
      <c r="B229" s="324" t="n"/>
      <c r="C229" s="324" t="n"/>
      <c r="D229" s="324" t="n"/>
      <c r="E229" s="324" t="n"/>
      <c r="F229" s="324" t="n"/>
      <c r="G229" s="324" t="n"/>
      <c r="H229" s="324" t="n"/>
      <c r="I229" s="324" t="n"/>
      <c r="J229" s="324" t="n"/>
      <c r="K229" s="324" t="n"/>
      <c r="L229" s="32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223" t="inlineStr">
        <is>
          <t>Чебуреки</t>
        </is>
      </c>
      <c r="B230" s="324" t="n"/>
      <c r="C230" s="324" t="n"/>
      <c r="D230" s="324" t="n"/>
      <c r="E230" s="324" t="n"/>
      <c r="F230" s="324" t="n"/>
      <c r="G230" s="324" t="n"/>
      <c r="H230" s="324" t="n"/>
      <c r="I230" s="324" t="n"/>
      <c r="J230" s="324" t="n"/>
      <c r="K230" s="324" t="n"/>
      <c r="L230" s="324" t="n"/>
      <c r="M230" s="324" t="n"/>
      <c r="N230" s="324" t="n"/>
      <c r="O230" s="324" t="n"/>
      <c r="P230" s="324" t="n"/>
      <c r="Q230" s="324" t="n"/>
      <c r="R230" s="324" t="n"/>
      <c r="S230" s="324" t="n"/>
      <c r="T230" s="324" t="n"/>
      <c r="U230" s="324" t="n"/>
      <c r="V230" s="324" t="n"/>
      <c r="W230" s="324" t="n"/>
      <c r="X230" s="324" t="n"/>
      <c r="Y230" s="223" t="n"/>
      <c r="Z230" s="223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224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0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224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224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224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54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232" t="n"/>
      <c r="B235" s="324" t="n"/>
      <c r="C235" s="324" t="n"/>
      <c r="D235" s="324" t="n"/>
      <c r="E235" s="324" t="n"/>
      <c r="F235" s="324" t="n"/>
      <c r="G235" s="324" t="n"/>
      <c r="H235" s="324" t="n"/>
      <c r="I235" s="324" t="n"/>
      <c r="J235" s="324" t="n"/>
      <c r="K235" s="324" t="n"/>
      <c r="L235" s="32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324" t="n"/>
      <c r="B236" s="324" t="n"/>
      <c r="C236" s="324" t="n"/>
      <c r="D236" s="324" t="n"/>
      <c r="E236" s="324" t="n"/>
      <c r="F236" s="324" t="n"/>
      <c r="G236" s="324" t="n"/>
      <c r="H236" s="324" t="n"/>
      <c r="I236" s="324" t="n"/>
      <c r="J236" s="324" t="n"/>
      <c r="K236" s="324" t="n"/>
      <c r="L236" s="32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223" t="inlineStr">
        <is>
          <t>Снеки</t>
        </is>
      </c>
      <c r="B237" s="324" t="n"/>
      <c r="C237" s="324" t="n"/>
      <c r="D237" s="324" t="n"/>
      <c r="E237" s="324" t="n"/>
      <c r="F237" s="324" t="n"/>
      <c r="G237" s="324" t="n"/>
      <c r="H237" s="324" t="n"/>
      <c r="I237" s="324" t="n"/>
      <c r="J237" s="324" t="n"/>
      <c r="K237" s="324" t="n"/>
      <c r="L237" s="324" t="n"/>
      <c r="M237" s="324" t="n"/>
      <c r="N237" s="324" t="n"/>
      <c r="O237" s="324" t="n"/>
      <c r="P237" s="324" t="n"/>
      <c r="Q237" s="324" t="n"/>
      <c r="R237" s="324" t="n"/>
      <c r="S237" s="324" t="n"/>
      <c r="T237" s="324" t="n"/>
      <c r="U237" s="324" t="n"/>
      <c r="V237" s="324" t="n"/>
      <c r="W237" s="324" t="n"/>
      <c r="X237" s="324" t="n"/>
      <c r="Y237" s="223" t="n"/>
      <c r="Z237" s="223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224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0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224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0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224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224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24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224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224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19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224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18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224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5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224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224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10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232" t="n"/>
      <c r="B248" s="324" t="n"/>
      <c r="C248" s="324" t="n"/>
      <c r="D248" s="324" t="n"/>
      <c r="E248" s="324" t="n"/>
      <c r="F248" s="324" t="n"/>
      <c r="G248" s="324" t="n"/>
      <c r="H248" s="324" t="n"/>
      <c r="I248" s="324" t="n"/>
      <c r="J248" s="324" t="n"/>
      <c r="K248" s="324" t="n"/>
      <c r="L248" s="32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324" t="n"/>
      <c r="B249" s="324" t="n"/>
      <c r="C249" s="324" t="n"/>
      <c r="D249" s="324" t="n"/>
      <c r="E249" s="324" t="n"/>
      <c r="F249" s="324" t="n"/>
      <c r="G249" s="324" t="n"/>
      <c r="H249" s="324" t="n"/>
      <c r="I249" s="324" t="n"/>
      <c r="J249" s="324" t="n"/>
      <c r="K249" s="324" t="n"/>
      <c r="L249" s="32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322" t="n"/>
      <c r="B250" s="324" t="n"/>
      <c r="C250" s="324" t="n"/>
      <c r="D250" s="324" t="n"/>
      <c r="E250" s="324" t="n"/>
      <c r="F250" s="324" t="n"/>
      <c r="G250" s="324" t="n"/>
      <c r="H250" s="324" t="n"/>
      <c r="I250" s="324" t="n"/>
      <c r="J250" s="324" t="n"/>
      <c r="K250" s="324" t="n"/>
      <c r="L250" s="32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IFERROR(V24+V33+V41+V47+V58+V64+V69+V75+V86+V93+V101+V107+V112+V120+V125+V131+V136+V142+V150+V155+V162+V167+V172+V178+V183+V191+V196+V202+V208+V214+V219+V225+V229+V236+V249,"0")</f>
        <v/>
      </c>
      <c r="W250" s="375">
        <f>IFERROR(W24+W33+W41+W47+W58+W64+W69+W75+W86+W93+W101+W107+W112+W120+W125+W131+W136+W142+W150+W155+W162+W167+W172+W178+W183+W191+W196+W202+W208+W214+W219+W225+W229+W236+W249,"0")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324" t="n"/>
      <c r="B251" s="324" t="n"/>
      <c r="C251" s="324" t="n"/>
      <c r="D251" s="324" t="n"/>
      <c r="E251" s="324" t="n"/>
      <c r="F251" s="324" t="n"/>
      <c r="G251" s="324" t="n"/>
      <c r="H251" s="324" t="n"/>
      <c r="I251" s="324" t="n"/>
      <c r="J251" s="324" t="n"/>
      <c r="K251" s="324" t="n"/>
      <c r="L251" s="32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324" t="n"/>
      <c r="B252" s="324" t="n"/>
      <c r="C252" s="324" t="n"/>
      <c r="D252" s="324" t="n"/>
      <c r="E252" s="324" t="n"/>
      <c r="F252" s="324" t="n"/>
      <c r="G252" s="324" t="n"/>
      <c r="H252" s="324" t="n"/>
      <c r="I252" s="324" t="n"/>
      <c r="J252" s="324" t="n"/>
      <c r="K252" s="324" t="n"/>
      <c r="L252" s="32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324" t="n"/>
      <c r="B253" s="324" t="n"/>
      <c r="C253" s="324" t="n"/>
      <c r="D253" s="324" t="n"/>
      <c r="E253" s="324" t="n"/>
      <c r="F253" s="324" t="n"/>
      <c r="G253" s="324" t="n"/>
      <c r="H253" s="324" t="n"/>
      <c r="I253" s="324" t="n"/>
      <c r="J253" s="324" t="n"/>
      <c r="K253" s="324" t="n"/>
      <c r="L253" s="32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324" t="n"/>
      <c r="B254" s="324" t="n"/>
      <c r="C254" s="324" t="n"/>
      <c r="D254" s="324" t="n"/>
      <c r="E254" s="324" t="n"/>
      <c r="F254" s="324" t="n"/>
      <c r="G254" s="324" t="n"/>
      <c r="H254" s="324" t="n"/>
      <c r="I254" s="324" t="n"/>
      <c r="J254" s="324" t="n"/>
      <c r="K254" s="324" t="n"/>
      <c r="L254" s="32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IFERROR(V23+V32+V40+V46+V57+V63+V68+V74+V85+V92+V100+V106+V111+V119+V124+V130+V135+V141+V149+V154+V161+V166+V171+V177+V182+V190+V195+V201+V207+V213+V218+V224+V228+V235+V248,"0")</f>
        <v/>
      </c>
      <c r="W254" s="375">
        <f>IFERROR(W23+W32+W40+W46+W57+W63+W68+W74+W85+W92+W100+W106+W111+W119+W124+W130+W135+W141+W149+W154+W161+W166+W171+W177+W182+W190+W195+W201+W207+W213+W218+W224+W228+W235+W248,"0")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324" t="n"/>
      <c r="B255" s="324" t="n"/>
      <c r="C255" s="324" t="n"/>
      <c r="D255" s="324" t="n"/>
      <c r="E255" s="324" t="n"/>
      <c r="F255" s="324" t="n"/>
      <c r="G255" s="324" t="n"/>
      <c r="H255" s="324" t="n"/>
      <c r="I255" s="324" t="n"/>
      <c r="J255" s="324" t="n"/>
      <c r="K255" s="324" t="n"/>
      <c r="L255" s="32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IFERROR(X23+X32+X40+X46+X57+X63+X68+X74+X85+X92+X100+X106+X111+X119+X124+X130+X135+X141+X149+X154+X161+X166+X171+X177+X182+X190+X195+X201+X207+X213+X218+X224+X228+X235+X248,"0")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323" t="inlineStr">
        <is>
          <t>Ядрена копоть</t>
        </is>
      </c>
      <c r="C257" s="32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323" t="inlineStr">
        <is>
          <t>No Name</t>
        </is>
      </c>
      <c r="U257" s="465" t="n"/>
      <c r="V257" s="323" t="inlineStr">
        <is>
          <t>Вязанка</t>
        </is>
      </c>
      <c r="W257" s="464" t="n"/>
      <c r="X257" s="465" t="n"/>
      <c r="Y257" s="323" t="inlineStr">
        <is>
          <t>Стародворье</t>
        </is>
      </c>
      <c r="Z257" s="464" t="n"/>
      <c r="AA257" s="464" t="n"/>
      <c r="AB257" s="464" t="n"/>
      <c r="AC257" s="465" t="n"/>
      <c r="AD257" s="323" t="inlineStr">
        <is>
          <t>Колбасный стандарт</t>
        </is>
      </c>
      <c r="AE257" s="323" t="inlineStr">
        <is>
          <t>Особый рецепт</t>
        </is>
      </c>
      <c r="AF257" s="465" t="n"/>
      <c r="AG257" s="323" t="inlineStr">
        <is>
          <t>Зареченские</t>
        </is>
      </c>
    </row>
    <row r="258" ht="14.25" customHeight="1" thickTop="1">
      <c r="A258" s="325" t="inlineStr">
        <is>
          <t>СЕРИЯ</t>
        </is>
      </c>
      <c r="B258" s="323" t="inlineStr">
        <is>
          <t>Ядрена копоть</t>
        </is>
      </c>
      <c r="C258" s="323" t="inlineStr">
        <is>
          <t>Наггетсы ГШ</t>
        </is>
      </c>
      <c r="D258" s="323" t="inlineStr">
        <is>
          <t>Grandmeni</t>
        </is>
      </c>
      <c r="E258" s="323" t="inlineStr">
        <is>
          <t>Чебупай</t>
        </is>
      </c>
      <c r="F258" s="323" t="inlineStr">
        <is>
          <t>Бигбули ГШ</t>
        </is>
      </c>
      <c r="G258" s="323" t="inlineStr">
        <is>
          <t>Бульмени вес ГШ</t>
        </is>
      </c>
      <c r="H258" s="323" t="inlineStr">
        <is>
          <t>Бельмеши</t>
        </is>
      </c>
      <c r="I258" s="323" t="inlineStr">
        <is>
          <t>Крылышки ГШ</t>
        </is>
      </c>
      <c r="J258" s="323" t="inlineStr">
        <is>
          <t>Чебупели</t>
        </is>
      </c>
      <c r="K258" s="324" t="n"/>
      <c r="L258" s="323" t="inlineStr">
        <is>
          <t>Чебуреки</t>
        </is>
      </c>
      <c r="M258" s="323" t="inlineStr">
        <is>
          <t>Бульмени ГШ</t>
        </is>
      </c>
      <c r="N258" s="323" t="inlineStr">
        <is>
          <t>Чебупицца</t>
        </is>
      </c>
      <c r="O258" s="323" t="inlineStr">
        <is>
          <t>Хотстеры</t>
        </is>
      </c>
      <c r="P258" s="323" t="inlineStr">
        <is>
          <t>Круггетсы</t>
        </is>
      </c>
      <c r="Q258" s="323" t="inlineStr">
        <is>
          <t>Пекерсы</t>
        </is>
      </c>
      <c r="R258" s="323" t="inlineStr">
        <is>
          <t>Супермени</t>
        </is>
      </c>
      <c r="S258" s="323" t="inlineStr">
        <is>
          <t>Чебуманы</t>
        </is>
      </c>
      <c r="T258" s="323" t="inlineStr">
        <is>
          <t>Стародворье ПГП</t>
        </is>
      </c>
      <c r="U258" s="323" t="inlineStr">
        <is>
          <t>No Name ЗПФ</t>
        </is>
      </c>
      <c r="V258" s="323" t="inlineStr">
        <is>
          <t>Няняггетсы Сливушки</t>
        </is>
      </c>
      <c r="W258" s="323" t="inlineStr">
        <is>
          <t>Печеные пельмени</t>
        </is>
      </c>
      <c r="X258" s="323" t="inlineStr">
        <is>
          <t>Вязанка</t>
        </is>
      </c>
      <c r="Y258" s="323" t="inlineStr">
        <is>
          <t>Стародворье ЗПФ</t>
        </is>
      </c>
      <c r="Z258" s="323" t="inlineStr">
        <is>
          <t>Мясорубская</t>
        </is>
      </c>
      <c r="AA258" s="323" t="inlineStr">
        <is>
          <t>Медвежье ушко</t>
        </is>
      </c>
      <c r="AB258" s="323" t="inlineStr">
        <is>
          <t>Бордо</t>
        </is>
      </c>
      <c r="AC258" s="323" t="inlineStr">
        <is>
          <t>Сочные</t>
        </is>
      </c>
      <c r="AD258" s="323" t="inlineStr">
        <is>
          <t>Владимирский Стандарт ЗПФ</t>
        </is>
      </c>
      <c r="AE258" s="323" t="inlineStr">
        <is>
          <t>Любимая ложка</t>
        </is>
      </c>
      <c r="AF258" s="323" t="inlineStr">
        <is>
          <t>Особая Без свинины</t>
        </is>
      </c>
      <c r="AG258" s="32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32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IFERROR(V50*H50,"0")+IFERROR(V51*H51,"0")+IFERROR(V52*H52,"0")+IFERROR(V53*H53,"0")+IFERROR(V54*H54,"0")+IFERROR(V55*H55,"0")+IFERROR(V56*H56,"0")</f>
        <v/>
      </c>
      <c r="G260" s="53">
        <f>IFERROR(V61*H61,"0")+IFERROR(V62*H62,"0")</f>
        <v/>
      </c>
      <c r="H260" s="53">
        <f>IFERROR(V67*H67,"0")</f>
        <v/>
      </c>
      <c r="I260" s="53">
        <f>IFERROR(V72*H72,"0")+IFERROR(V73*H73,"0")</f>
        <v/>
      </c>
      <c r="J260" s="53">
        <f>IFERROR(V78*H78,"0")+IFERROR(V79*H79,"0")+IFERROR(V80*H80,"0")+IFERROR(V81*H81,"0")+IFERROR(V82*H82,"0")+IFERROR(V83*H83,"0")+IFERROR(V84*H84,"0")</f>
        <v/>
      </c>
      <c r="K260" s="324" t="n"/>
      <c r="L260" s="53">
        <f>IFERROR(V89*H89,"0")+IFERROR(V90*H90,"0")+IFERROR(V91*H91,"0")</f>
        <v/>
      </c>
      <c r="M260" s="53">
        <f>IFERROR(V96*H96,"0")+IFERROR(V97*H97,"0")+IFERROR(V98*H98,"0")+IFERROR(V99*H99,"0")</f>
        <v/>
      </c>
      <c r="N260" s="53">
        <f>IFERROR(V104*H104,"0")+IFERROR(V105*H105,"0")</f>
        <v/>
      </c>
      <c r="O260" s="53">
        <f>IFERROR(V110*H110,"0")</f>
        <v/>
      </c>
      <c r="P260" s="53">
        <f>IFERROR(V115*H115,"0")+IFERROR(V116*H116,"0")+IFERROR(V117*H117,"0")+IFERROR(V118*H118,"0")</f>
        <v/>
      </c>
      <c r="Q260" s="53">
        <f>IFERROR(V123*H123,"0")</f>
        <v/>
      </c>
      <c r="R260" s="53">
        <f>IFERROR(V128*H128,"0")+IFERROR(V129*H129,"0")</f>
        <v/>
      </c>
      <c r="S260" s="53">
        <f>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32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K56rqwUJc4xx9OI4lzHgA==" formatRows="1" sort="0" spinCount="100000" hashValue="3Y0VxBODbZgv2hqdXe8HQ9TGHfJVQVqodKoKOzwbswWC/uf80se2Hh3BcaDh1H9yOkKGOreZKq3zUrqVJl+6yA=="/>
  <autoFilter ref="B18:X255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187:E187"/>
    <mergeCell ref="N202:T202"/>
    <mergeCell ref="A133:X133"/>
    <mergeCell ref="N24:T24"/>
    <mergeCell ref="D45:E45"/>
    <mergeCell ref="H9:I9"/>
    <mergeCell ref="N195:T195"/>
    <mergeCell ref="A198:X198"/>
    <mergeCell ref="B258:B259"/>
    <mergeCell ref="A154:M155"/>
    <mergeCell ref="N170:R170"/>
    <mergeCell ref="D238:E238"/>
    <mergeCell ref="D78:E78"/>
    <mergeCell ref="D134:E134"/>
    <mergeCell ref="A209:X209"/>
    <mergeCell ref="N171:T171"/>
    <mergeCell ref="N199:R199"/>
    <mergeCell ref="N28:R28"/>
    <mergeCell ref="N186:R186"/>
    <mergeCell ref="A211:X211"/>
    <mergeCell ref="N30:R30"/>
    <mergeCell ref="D98:E98"/>
    <mergeCell ref="D73:E73"/>
    <mergeCell ref="N166:T166"/>
    <mergeCell ref="H5:L5"/>
    <mergeCell ref="N190:T190"/>
    <mergeCell ref="A207:M208"/>
    <mergeCell ref="N104:R104"/>
    <mergeCell ref="B17:B18"/>
    <mergeCell ref="N54:R54"/>
    <mergeCell ref="A149:M150"/>
    <mergeCell ref="A66:X66"/>
    <mergeCell ref="A158:X158"/>
    <mergeCell ref="N81:R81"/>
    <mergeCell ref="N56:R56"/>
    <mergeCell ref="T10:U10"/>
    <mergeCell ref="A204:X204"/>
    <mergeCell ref="S258:S259"/>
    <mergeCell ref="D189:E189"/>
    <mergeCell ref="U258:U259"/>
    <mergeCell ref="M258:M259"/>
    <mergeCell ref="N181:R181"/>
    <mergeCell ref="N32:T32"/>
    <mergeCell ref="D53:E53"/>
    <mergeCell ref="A122:X122"/>
    <mergeCell ref="N147:R147"/>
    <mergeCell ref="W17:W18"/>
    <mergeCell ref="N161:T161"/>
    <mergeCell ref="A106:M107"/>
    <mergeCell ref="A59:X59"/>
    <mergeCell ref="D129:E129"/>
    <mergeCell ref="R6:S9"/>
    <mergeCell ref="N2:U3"/>
    <mergeCell ref="N36:R36"/>
    <mergeCell ref="D79:E79"/>
    <mergeCell ref="BA17:BA18"/>
    <mergeCell ref="A88:X88"/>
    <mergeCell ref="D81:E81"/>
    <mergeCell ref="AA17:AC18"/>
    <mergeCell ref="N124:T124"/>
    <mergeCell ref="A27:X27"/>
    <mergeCell ref="A228:M229"/>
    <mergeCell ref="AD258:AD259"/>
    <mergeCell ref="A250:M255"/>
    <mergeCell ref="N62:R62"/>
    <mergeCell ref="N218:T218"/>
    <mergeCell ref="N47:T47"/>
    <mergeCell ref="N176:R176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D67:E67"/>
    <mergeCell ref="D5:E5"/>
    <mergeCell ref="N111:T111"/>
    <mergeCell ref="AA258:AA259"/>
    <mergeCell ref="AC258:AC259"/>
    <mergeCell ref="N119:T119"/>
    <mergeCell ref="N162:T162"/>
    <mergeCell ref="A65:X65"/>
    <mergeCell ref="J258:J259"/>
    <mergeCell ref="O10:P10"/>
    <mergeCell ref="L258:L259"/>
    <mergeCell ref="N177:T177"/>
    <mergeCell ref="A179:X179"/>
    <mergeCell ref="D145:E145"/>
    <mergeCell ref="N52:R52"/>
    <mergeCell ref="D8:L8"/>
    <mergeCell ref="N39:R39"/>
    <mergeCell ref="D147:E147"/>
    <mergeCell ref="A156:X156"/>
    <mergeCell ref="D245:E245"/>
    <mergeCell ref="N116:R116"/>
    <mergeCell ref="C257:S257"/>
    <mergeCell ref="N130:T130"/>
    <mergeCell ref="N68:T68"/>
    <mergeCell ref="N46:T46"/>
    <mergeCell ref="A220:X220"/>
    <mergeCell ref="D1:F1"/>
    <mergeCell ref="J17:J18"/>
    <mergeCell ref="D82:E82"/>
    <mergeCell ref="A157:X157"/>
    <mergeCell ref="L17:L18"/>
    <mergeCell ref="N219:T219"/>
    <mergeCell ref="D240:E240"/>
    <mergeCell ref="A222:X222"/>
    <mergeCell ref="N17:R18"/>
    <mergeCell ref="A166:M167"/>
    <mergeCell ref="N129:R129"/>
    <mergeCell ref="O6:P6"/>
    <mergeCell ref="N134:R134"/>
    <mergeCell ref="G258:G259"/>
    <mergeCell ref="N243:R243"/>
    <mergeCell ref="I258:I259"/>
    <mergeCell ref="N50:R50"/>
    <mergeCell ref="D31:E31"/>
    <mergeCell ref="N208:T208"/>
    <mergeCell ref="N223:R223"/>
    <mergeCell ref="N250:T250"/>
    <mergeCell ref="N201:T201"/>
    <mergeCell ref="A175:X175"/>
    <mergeCell ref="D160:E160"/>
    <mergeCell ref="I17:I18"/>
    <mergeCell ref="T12:U12"/>
    <mergeCell ref="D72:E72"/>
    <mergeCell ref="A57:M58"/>
    <mergeCell ref="N214:T214"/>
    <mergeCell ref="AB258:AB259"/>
    <mergeCell ref="A23:M24"/>
    <mergeCell ref="N78:R78"/>
    <mergeCell ref="O11:P11"/>
    <mergeCell ref="A226:X226"/>
    <mergeCell ref="N241:R241"/>
    <mergeCell ref="A6:C6"/>
    <mergeCell ref="N92:T92"/>
    <mergeCell ref="N118:R118"/>
    <mergeCell ref="AD17:AD18"/>
    <mergeCell ref="N80:R80"/>
    <mergeCell ref="D148:E148"/>
    <mergeCell ref="N55:R55"/>
    <mergeCell ref="D115:E115"/>
    <mergeCell ref="N69:T69"/>
    <mergeCell ref="D90:E90"/>
    <mergeCell ref="A221:X221"/>
    <mergeCell ref="N196:T196"/>
    <mergeCell ref="A25:X25"/>
    <mergeCell ref="N225:T225"/>
    <mergeCell ref="A5:C5"/>
    <mergeCell ref="N135:T135"/>
    <mergeCell ref="N244:R244"/>
    <mergeCell ref="N73:R73"/>
    <mergeCell ref="A17:A18"/>
    <mergeCell ref="A20:X20"/>
    <mergeCell ref="K17:K18"/>
    <mergeCell ref="N231:R231"/>
    <mergeCell ref="C17:C18"/>
    <mergeCell ref="D37:E37"/>
    <mergeCell ref="D9:E9"/>
    <mergeCell ref="D118:E118"/>
    <mergeCell ref="F9:G9"/>
    <mergeCell ref="N224:T224"/>
    <mergeCell ref="A127:X127"/>
    <mergeCell ref="N251:T251"/>
    <mergeCell ref="A114:X114"/>
    <mergeCell ref="D232:E232"/>
    <mergeCell ref="D38:E38"/>
    <mergeCell ref="N253:T253"/>
    <mergeCell ref="D96:E96"/>
    <mergeCell ref="N242:R242"/>
    <mergeCell ref="D52:E52"/>
    <mergeCell ref="A124:M125"/>
    <mergeCell ref="N165:R165"/>
    <mergeCell ref="N152:R152"/>
    <mergeCell ref="N15:R16"/>
    <mergeCell ref="D116:E116"/>
    <mergeCell ref="N194:R194"/>
    <mergeCell ref="D91:E91"/>
    <mergeCell ref="N141:T141"/>
    <mergeCell ref="A35:X35"/>
    <mergeCell ref="A102:X102"/>
    <mergeCell ref="N235:T235"/>
    <mergeCell ref="N136:T136"/>
    <mergeCell ref="O258:O259"/>
    <mergeCell ref="Q258:Q259"/>
    <mergeCell ref="N99:R99"/>
    <mergeCell ref="A103:X103"/>
    <mergeCell ref="N145:R145"/>
    <mergeCell ref="A168:X168"/>
    <mergeCell ref="T5:U5"/>
    <mergeCell ref="D246:E246"/>
    <mergeCell ref="U17:U18"/>
    <mergeCell ref="D233:E233"/>
    <mergeCell ref="N140:R140"/>
    <mergeCell ref="A192:X192"/>
    <mergeCell ref="A21:X21"/>
    <mergeCell ref="N232:R232"/>
    <mergeCell ref="N254:T254"/>
    <mergeCell ref="D104:E104"/>
    <mergeCell ref="N154:T154"/>
    <mergeCell ref="A113:X113"/>
    <mergeCell ref="T6:U9"/>
    <mergeCell ref="N258:N259"/>
    <mergeCell ref="A195:M196"/>
    <mergeCell ref="N85:T85"/>
    <mergeCell ref="A213:M214"/>
    <mergeCell ref="N200:R200"/>
    <mergeCell ref="N29:R29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D7:L7"/>
    <mergeCell ref="A218:M219"/>
    <mergeCell ref="A74:M75"/>
    <mergeCell ref="W258:W259"/>
    <mergeCell ref="N115:R115"/>
    <mergeCell ref="D61:E61"/>
    <mergeCell ref="Y258:Y259"/>
    <mergeCell ref="N238:R238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N155:T155"/>
    <mergeCell ref="D176:E176"/>
    <mergeCell ref="N93:T93"/>
    <mergeCell ref="A63:M64"/>
    <mergeCell ref="A171:M172"/>
    <mergeCell ref="D51:E51"/>
    <mergeCell ref="A60:X60"/>
    <mergeCell ref="A92:M93"/>
    <mergeCell ref="A197:X197"/>
    <mergeCell ref="N172:T172"/>
    <mergeCell ref="N159:R159"/>
    <mergeCell ref="N97:R97"/>
    <mergeCell ref="D140:E140"/>
    <mergeCell ref="N96:R96"/>
    <mergeCell ref="H17:H18"/>
    <mergeCell ref="N183:T183"/>
    <mergeCell ref="A42:X42"/>
    <mergeCell ref="A151:X151"/>
    <mergeCell ref="N98:R98"/>
    <mergeCell ref="D206:E206"/>
    <mergeCell ref="A144:X144"/>
    <mergeCell ref="A215:X215"/>
    <mergeCell ref="N112:T112"/>
    <mergeCell ref="N41:T41"/>
    <mergeCell ref="N106:T106"/>
    <mergeCell ref="D181:E181"/>
    <mergeCell ref="N252:T252"/>
    <mergeCell ref="N123:R123"/>
    <mergeCell ref="D39:E39"/>
    <mergeCell ref="A224:M225"/>
    <mergeCell ref="N187:R187"/>
    <mergeCell ref="N107:T107"/>
    <mergeCell ref="D89:E89"/>
    <mergeCell ref="A161:M162"/>
    <mergeCell ref="N45:R45"/>
    <mergeCell ref="A70:X70"/>
    <mergeCell ref="D153:E153"/>
    <mergeCell ref="D128:E128"/>
    <mergeCell ref="N178:T178"/>
    <mergeCell ref="V258:V259"/>
    <mergeCell ref="D199:E199"/>
    <mergeCell ref="H1:O1"/>
    <mergeCell ref="X258:X259"/>
    <mergeCell ref="Z258:Z259"/>
    <mergeCell ref="P258:P259"/>
    <mergeCell ref="D217:E217"/>
    <mergeCell ref="D186:E186"/>
    <mergeCell ref="N22:R22"/>
    <mergeCell ref="O9:P9"/>
    <mergeCell ref="V257:X257"/>
    <mergeCell ref="N207:T207"/>
    <mergeCell ref="A163:X163"/>
    <mergeCell ref="A76:X76"/>
    <mergeCell ref="D194:E194"/>
    <mergeCell ref="Z17:Z18"/>
    <mergeCell ref="N100:T100"/>
    <mergeCell ref="A32:M33"/>
    <mergeCell ref="D212:E212"/>
    <mergeCell ref="D146:E146"/>
    <mergeCell ref="N125:T125"/>
    <mergeCell ref="D83:E83"/>
    <mergeCell ref="N64:T64"/>
    <mergeCell ref="N120:T120"/>
    <mergeCell ref="A216:X216"/>
    <mergeCell ref="N191:T191"/>
    <mergeCell ref="A94:X94"/>
    <mergeCell ref="N206:R206"/>
    <mergeCell ref="N57:T57"/>
    <mergeCell ref="A87:X87"/>
    <mergeCell ref="G17:G18"/>
    <mergeCell ref="H10:L10"/>
    <mergeCell ref="A193:X193"/>
    <mergeCell ref="D159:E159"/>
    <mergeCell ref="D80:E80"/>
    <mergeCell ref="N188:R188"/>
    <mergeCell ref="N53:R53"/>
    <mergeCell ref="Y257:AC257"/>
    <mergeCell ref="A26:X26"/>
    <mergeCell ref="N117:R117"/>
    <mergeCell ref="A71:X71"/>
    <mergeCell ref="N61:R61"/>
    <mergeCell ref="T257:U257"/>
    <mergeCell ref="D200:E200"/>
    <mergeCell ref="A85:M86"/>
    <mergeCell ref="A184:X184"/>
    <mergeCell ref="N75:T75"/>
    <mergeCell ref="D227:E227"/>
    <mergeCell ref="A9:C9"/>
    <mergeCell ref="N248:T248"/>
    <mergeCell ref="O12:P12"/>
    <mergeCell ref="A173:X173"/>
    <mergeCell ref="A77:X77"/>
    <mergeCell ref="D231:E231"/>
    <mergeCell ref="D6:L6"/>
    <mergeCell ref="A111:M112"/>
    <mergeCell ref="O13:P13"/>
    <mergeCell ref="A182:M183"/>
    <mergeCell ref="A119:M120"/>
    <mergeCell ref="N212:R212"/>
    <mergeCell ref="D84:E84"/>
    <mergeCell ref="D22:E22"/>
    <mergeCell ref="N51:R51"/>
    <mergeCell ref="N239:R239"/>
    <mergeCell ref="N105:R105"/>
    <mergeCell ref="A177:M178"/>
    <mergeCell ref="A95:X95"/>
    <mergeCell ref="N228:T228"/>
    <mergeCell ref="N63:T63"/>
    <mergeCell ref="M17:M18"/>
    <mergeCell ref="N131:T131"/>
    <mergeCell ref="N236:T236"/>
    <mergeCell ref="A235:M236"/>
    <mergeCell ref="N67:R67"/>
    <mergeCell ref="O8:P8"/>
    <mergeCell ref="A130:M131"/>
    <mergeCell ref="A68:M69"/>
    <mergeCell ref="AF258:AF259"/>
    <mergeCell ref="D241:E241"/>
    <mergeCell ref="A237:X237"/>
    <mergeCell ref="D10:E10"/>
    <mergeCell ref="F10:G10"/>
    <mergeCell ref="N227:R227"/>
    <mergeCell ref="D243:E243"/>
    <mergeCell ref="N110:R110"/>
    <mergeCell ref="D99:E99"/>
    <mergeCell ref="A174:X174"/>
    <mergeCell ref="N149:T149"/>
    <mergeCell ref="A108:X108"/>
    <mergeCell ref="A12:L12"/>
    <mergeCell ref="N142:T142"/>
    <mergeCell ref="F5:G5"/>
    <mergeCell ref="A14:L14"/>
    <mergeCell ref="AE258:AE259"/>
    <mergeCell ref="A248:M249"/>
    <mergeCell ref="AG258:AG259"/>
    <mergeCell ref="N189:R18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N246:R246"/>
    <mergeCell ref="A164:X164"/>
    <mergeCell ref="N233:R233"/>
    <mergeCell ref="N37:R37"/>
    <mergeCell ref="D105:E105"/>
    <mergeCell ref="D170:E170"/>
    <mergeCell ref="N72:R72"/>
    <mergeCell ref="O5:P5"/>
    <mergeCell ref="D242:E242"/>
    <mergeCell ref="F17:F18"/>
    <mergeCell ref="N86:T86"/>
    <mergeCell ref="N213:T213"/>
    <mergeCell ref="D234:E234"/>
    <mergeCell ref="A135:M136"/>
    <mergeCell ref="A126:X126"/>
    <mergeCell ref="D244:E244"/>
    <mergeCell ref="N150:T150"/>
    <mergeCell ref="N255:T255"/>
    <mergeCell ref="A109:X109"/>
    <mergeCell ref="A180:X180"/>
    <mergeCell ref="A13:L13"/>
    <mergeCell ref="A19:X19"/>
    <mergeCell ref="A258:A259"/>
    <mergeCell ref="C258:C259"/>
    <mergeCell ref="E258:E259"/>
    <mergeCell ref="A15:L15"/>
    <mergeCell ref="A48:X48"/>
    <mergeCell ref="N23:T23"/>
    <mergeCell ref="AE257:AF257"/>
    <mergeCell ref="N90:R90"/>
    <mergeCell ref="N217:R217"/>
    <mergeCell ref="D54:E54"/>
    <mergeCell ref="J9:L9"/>
    <mergeCell ref="R5:S5"/>
    <mergeCell ref="N83:R83"/>
    <mergeCell ref="N91:R91"/>
    <mergeCell ref="A137:X137"/>
    <mergeCell ref="D239:E239"/>
    <mergeCell ref="N74:T74"/>
    <mergeCell ref="S17:T17"/>
    <mergeCell ref="A139:X139"/>
    <mergeCell ref="Y17:Y18"/>
    <mergeCell ref="A210:X210"/>
    <mergeCell ref="A8:C8"/>
    <mergeCell ref="N101:T101"/>
    <mergeCell ref="A185:X185"/>
    <mergeCell ref="D97:E97"/>
    <mergeCell ref="A203:X203"/>
    <mergeCell ref="A10:C10"/>
    <mergeCell ref="N247:R247"/>
    <mergeCell ref="A43:X43"/>
    <mergeCell ref="R258:R259"/>
    <mergeCell ref="A141:M142"/>
    <mergeCell ref="T258:T259"/>
    <mergeCell ref="N38:R38"/>
    <mergeCell ref="N84:R84"/>
    <mergeCell ref="P1:R1"/>
    <mergeCell ref="D17:E18"/>
    <mergeCell ref="V17:V18"/>
    <mergeCell ref="A138:X138"/>
    <mergeCell ref="D123:E123"/>
    <mergeCell ref="X17:X18"/>
    <mergeCell ref="N229:T229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8dQFE2nxQnEDoHwjy6XHA==" formatRows="1" sort="0" spinCount="100000" hashValue="ysNrmTxpFQsN58zzVWPao0O+VvlOpU8KhV5TfxoYSdq1oNizhjS1v6L41kwWmo+dCS2W6qxdzXW+0AHg1ttJ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2023-11-10T07:42:40Z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