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W445" i="1" s="1"/>
  <c r="V441" i="1"/>
  <c r="V440" i="1"/>
  <c r="X439" i="1"/>
  <c r="W439" i="1"/>
  <c r="W438" i="1"/>
  <c r="W436" i="1"/>
  <c r="V436" i="1"/>
  <c r="V435" i="1"/>
  <c r="W434" i="1"/>
  <c r="X434" i="1" s="1"/>
  <c r="X433" i="1"/>
  <c r="X435" i="1" s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W421" i="1"/>
  <c r="W423" i="1" s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W392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X370" i="1"/>
  <c r="X371" i="1" s="1"/>
  <c r="W370" i="1"/>
  <c r="N370" i="1"/>
  <c r="V368" i="1"/>
  <c r="V367" i="1"/>
  <c r="W366" i="1"/>
  <c r="X366" i="1" s="1"/>
  <c r="X367" i="1" s="1"/>
  <c r="N366" i="1"/>
  <c r="W365" i="1"/>
  <c r="X365" i="1" s="1"/>
  <c r="N365" i="1"/>
  <c r="W364" i="1"/>
  <c r="X364" i="1" s="1"/>
  <c r="N364" i="1"/>
  <c r="X363" i="1"/>
  <c r="W363" i="1"/>
  <c r="N363" i="1"/>
  <c r="W361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W333" i="1"/>
  <c r="V333" i="1"/>
  <c r="W332" i="1"/>
  <c r="X332" i="1" s="1"/>
  <c r="N332" i="1"/>
  <c r="W331" i="1"/>
  <c r="X331" i="1" s="1"/>
  <c r="N331" i="1"/>
  <c r="X330" i="1"/>
  <c r="W330" i="1"/>
  <c r="N330" i="1"/>
  <c r="X329" i="1"/>
  <c r="X333" i="1" s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X312" i="1"/>
  <c r="X313" i="1" s="1"/>
  <c r="W312" i="1"/>
  <c r="N312" i="1"/>
  <c r="V310" i="1"/>
  <c r="V309" i="1"/>
  <c r="W308" i="1"/>
  <c r="N308" i="1"/>
  <c r="V306" i="1"/>
  <c r="V305" i="1"/>
  <c r="X304" i="1"/>
  <c r="W304" i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N286" i="1"/>
  <c r="V284" i="1"/>
  <c r="W283" i="1"/>
  <c r="V283" i="1"/>
  <c r="W282" i="1"/>
  <c r="N282" i="1"/>
  <c r="V280" i="1"/>
  <c r="V279" i="1"/>
  <c r="W278" i="1"/>
  <c r="X278" i="1" s="1"/>
  <c r="X277" i="1"/>
  <c r="W277" i="1"/>
  <c r="N277" i="1"/>
  <c r="W276" i="1"/>
  <c r="W280" i="1" s="1"/>
  <c r="N276" i="1"/>
  <c r="V274" i="1"/>
  <c r="V273" i="1"/>
  <c r="W272" i="1"/>
  <c r="N272" i="1"/>
  <c r="V269" i="1"/>
  <c r="V268" i="1"/>
  <c r="W267" i="1"/>
  <c r="X267" i="1" s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W258" i="1"/>
  <c r="X258" i="1" s="1"/>
  <c r="N258" i="1"/>
  <c r="X257" i="1"/>
  <c r="W257" i="1"/>
  <c r="N257" i="1"/>
  <c r="W256" i="1"/>
  <c r="N256" i="1"/>
  <c r="V253" i="1"/>
  <c r="V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W243" i="1"/>
  <c r="X243" i="1" s="1"/>
  <c r="X246" i="1" s="1"/>
  <c r="W241" i="1"/>
  <c r="V241" i="1"/>
  <c r="V240" i="1"/>
  <c r="W239" i="1"/>
  <c r="X239" i="1" s="1"/>
  <c r="N239" i="1"/>
  <c r="X238" i="1"/>
  <c r="W238" i="1"/>
  <c r="N238" i="1"/>
  <c r="W237" i="1"/>
  <c r="X237" i="1" s="1"/>
  <c r="X240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V218" i="1"/>
  <c r="W217" i="1"/>
  <c r="V217" i="1"/>
  <c r="W216" i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W195" i="1"/>
  <c r="V195" i="1"/>
  <c r="V194" i="1"/>
  <c r="X193" i="1"/>
  <c r="W193" i="1"/>
  <c r="N193" i="1"/>
  <c r="W192" i="1"/>
  <c r="W194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X178" i="1"/>
  <c r="W178" i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W172" i="1"/>
  <c r="X172" i="1" s="1"/>
  <c r="X189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X165" i="1"/>
  <c r="W165" i="1"/>
  <c r="N165" i="1"/>
  <c r="W163" i="1"/>
  <c r="V163" i="1"/>
  <c r="V162" i="1"/>
  <c r="X161" i="1"/>
  <c r="W161" i="1"/>
  <c r="N161" i="1"/>
  <c r="W160" i="1"/>
  <c r="W162" i="1" s="1"/>
  <c r="V158" i="1"/>
  <c r="V157" i="1"/>
  <c r="W156" i="1"/>
  <c r="W157" i="1" s="1"/>
  <c r="N156" i="1"/>
  <c r="X155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X145" i="1"/>
  <c r="W145" i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X137" i="1"/>
  <c r="W137" i="1"/>
  <c r="N137" i="1"/>
  <c r="X136" i="1"/>
  <c r="X139" i="1" s="1"/>
  <c r="W136" i="1"/>
  <c r="N136" i="1"/>
  <c r="V132" i="1"/>
  <c r="V131" i="1"/>
  <c r="W130" i="1"/>
  <c r="X130" i="1" s="1"/>
  <c r="N130" i="1"/>
  <c r="W129" i="1"/>
  <c r="X129" i="1" s="1"/>
  <c r="N129" i="1"/>
  <c r="W128" i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X119" i="1" s="1"/>
  <c r="N119" i="1"/>
  <c r="V117" i="1"/>
  <c r="V116" i="1"/>
  <c r="X115" i="1"/>
  <c r="W115" i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W117" i="1" s="1"/>
  <c r="W106" i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W91" i="1" s="1"/>
  <c r="W84" i="1"/>
  <c r="X84" i="1" s="1"/>
  <c r="N84" i="1"/>
  <c r="X83" i="1"/>
  <c r="W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W63" i="1"/>
  <c r="V60" i="1"/>
  <c r="V59" i="1"/>
  <c r="X58" i="1"/>
  <c r="W58" i="1"/>
  <c r="W57" i="1"/>
  <c r="X57" i="1" s="1"/>
  <c r="N57" i="1"/>
  <c r="W56" i="1"/>
  <c r="X56" i="1" s="1"/>
  <c r="W55" i="1"/>
  <c r="W59" i="1" s="1"/>
  <c r="N55" i="1"/>
  <c r="V52" i="1"/>
  <c r="V51" i="1"/>
  <c r="W50" i="1"/>
  <c r="X50" i="1" s="1"/>
  <c r="N50" i="1"/>
  <c r="W49" i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W32" i="1" s="1"/>
  <c r="N28" i="1"/>
  <c r="W27" i="1"/>
  <c r="X27" i="1" s="1"/>
  <c r="N27" i="1"/>
  <c r="W26" i="1"/>
  <c r="W33" i="1" s="1"/>
  <c r="N26" i="1"/>
  <c r="W24" i="1"/>
  <c r="V24" i="1"/>
  <c r="V457" i="1" s="1"/>
  <c r="W23" i="1"/>
  <c r="V23" i="1"/>
  <c r="V461" i="1" s="1"/>
  <c r="W22" i="1"/>
  <c r="N22" i="1"/>
  <c r="H10" i="1"/>
  <c r="A9" i="1"/>
  <c r="H9" i="1" s="1"/>
  <c r="D7" i="1"/>
  <c r="O6" i="1"/>
  <c r="N2" i="1"/>
  <c r="X103" i="1" l="1"/>
  <c r="X124" i="1"/>
  <c r="X169" i="1"/>
  <c r="X213" i="1"/>
  <c r="J9" i="1"/>
  <c r="X28" i="1"/>
  <c r="C467" i="1"/>
  <c r="X55" i="1"/>
  <c r="X59" i="1" s="1"/>
  <c r="W60" i="1"/>
  <c r="X85" i="1"/>
  <c r="X90" i="1" s="1"/>
  <c r="W90" i="1"/>
  <c r="W104" i="1"/>
  <c r="X107" i="1"/>
  <c r="W125" i="1"/>
  <c r="W132" i="1"/>
  <c r="W151" i="1"/>
  <c r="I467" i="1"/>
  <c r="W247" i="1"/>
  <c r="L467" i="1"/>
  <c r="W264" i="1"/>
  <c r="X276" i="1"/>
  <c r="X279" i="1" s="1"/>
  <c r="W288" i="1"/>
  <c r="X286" i="1"/>
  <c r="X287" i="1" s="1"/>
  <c r="W300" i="1"/>
  <c r="W305" i="1"/>
  <c r="W306" i="1"/>
  <c r="X303" i="1"/>
  <c r="X305" i="1" s="1"/>
  <c r="W309" i="1"/>
  <c r="W310" i="1"/>
  <c r="O467" i="1"/>
  <c r="W322" i="1"/>
  <c r="W338" i="1"/>
  <c r="X336" i="1"/>
  <c r="X337" i="1" s="1"/>
  <c r="X386" i="1"/>
  <c r="X421" i="1"/>
  <c r="X423" i="1" s="1"/>
  <c r="D467" i="1"/>
  <c r="A10" i="1"/>
  <c r="B467" i="1"/>
  <c r="W458" i="1"/>
  <c r="X35" i="1"/>
  <c r="X36" i="1" s="1"/>
  <c r="X39" i="1"/>
  <c r="X40" i="1" s="1"/>
  <c r="X43" i="1"/>
  <c r="X44" i="1" s="1"/>
  <c r="X49" i="1"/>
  <c r="X51" i="1" s="1"/>
  <c r="W52" i="1"/>
  <c r="W457" i="1" s="1"/>
  <c r="E467" i="1"/>
  <c r="W81" i="1"/>
  <c r="W103" i="1"/>
  <c r="W116" i="1"/>
  <c r="W124" i="1"/>
  <c r="X160" i="1"/>
  <c r="X162" i="1" s="1"/>
  <c r="W169" i="1"/>
  <c r="X192" i="1"/>
  <c r="X194" i="1" s="1"/>
  <c r="J467" i="1"/>
  <c r="W213" i="1"/>
  <c r="W218" i="1"/>
  <c r="X216" i="1"/>
  <c r="X217" i="1" s="1"/>
  <c r="W224" i="1"/>
  <c r="W234" i="1"/>
  <c r="W240" i="1"/>
  <c r="X256" i="1"/>
  <c r="X263" i="1" s="1"/>
  <c r="W263" i="1"/>
  <c r="W268" i="1"/>
  <c r="W269" i="1"/>
  <c r="X266" i="1"/>
  <c r="X268" i="1" s="1"/>
  <c r="W273" i="1"/>
  <c r="W274" i="1"/>
  <c r="X308" i="1"/>
  <c r="X309" i="1" s="1"/>
  <c r="X317" i="1"/>
  <c r="X321" i="1" s="1"/>
  <c r="W367" i="1"/>
  <c r="R467" i="1"/>
  <c r="W410" i="1"/>
  <c r="W424" i="1"/>
  <c r="W440" i="1"/>
  <c r="X438" i="1"/>
  <c r="X440" i="1" s="1"/>
  <c r="W451" i="1"/>
  <c r="W450" i="1"/>
  <c r="T467" i="1"/>
  <c r="W456" i="1"/>
  <c r="X454" i="1"/>
  <c r="X455" i="1" s="1"/>
  <c r="H467" i="1"/>
  <c r="F9" i="1"/>
  <c r="F10" i="1"/>
  <c r="X22" i="1"/>
  <c r="X23" i="1" s="1"/>
  <c r="X26" i="1"/>
  <c r="X32" i="1" s="1"/>
  <c r="W51" i="1"/>
  <c r="W461" i="1" s="1"/>
  <c r="X63" i="1"/>
  <c r="X80" i="1" s="1"/>
  <c r="W80" i="1"/>
  <c r="X106" i="1"/>
  <c r="X116" i="1" s="1"/>
  <c r="F467" i="1"/>
  <c r="W131" i="1"/>
  <c r="X128" i="1"/>
  <c r="X131" i="1" s="1"/>
  <c r="G467" i="1"/>
  <c r="W140" i="1"/>
  <c r="W139" i="1"/>
  <c r="X151" i="1"/>
  <c r="W152" i="1"/>
  <c r="W246" i="1"/>
  <c r="W252" i="1"/>
  <c r="X272" i="1"/>
  <c r="X273" i="1" s="1"/>
  <c r="W279" i="1"/>
  <c r="W284" i="1"/>
  <c r="X282" i="1"/>
  <c r="X283" i="1" s="1"/>
  <c r="W287" i="1"/>
  <c r="W301" i="1"/>
  <c r="N467" i="1"/>
  <c r="X292" i="1"/>
  <c r="X300" i="1" s="1"/>
  <c r="W313" i="1"/>
  <c r="W314" i="1"/>
  <c r="W321" i="1"/>
  <c r="W326" i="1"/>
  <c r="W327" i="1"/>
  <c r="X324" i="1"/>
  <c r="X326" i="1" s="1"/>
  <c r="W337" i="1"/>
  <c r="P467" i="1"/>
  <c r="W344" i="1"/>
  <c r="W345" i="1"/>
  <c r="X342" i="1"/>
  <c r="X344" i="1" s="1"/>
  <c r="W360" i="1"/>
  <c r="W371" i="1"/>
  <c r="W372" i="1"/>
  <c r="X409" i="1"/>
  <c r="S467" i="1"/>
  <c r="W435" i="1"/>
  <c r="W441" i="1"/>
  <c r="W459" i="1"/>
  <c r="M467" i="1"/>
  <c r="W158" i="1"/>
  <c r="X156" i="1"/>
  <c r="X157" i="1" s="1"/>
  <c r="W189" i="1"/>
  <c r="W190" i="1"/>
  <c r="X224" i="1"/>
  <c r="W225" i="1"/>
  <c r="X360" i="1"/>
  <c r="X391" i="1"/>
  <c r="Q467" i="1"/>
  <c r="W170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X462" i="1" l="1"/>
  <c r="W460" i="1"/>
</calcChain>
</file>

<file path=xl/sharedStrings.xml><?xml version="1.0" encoding="utf-8"?>
<sst xmlns="http://schemas.openxmlformats.org/spreadsheetml/2006/main" count="1928" uniqueCount="659">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</sst>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 t="s">
        <v>658</v>
      </c>
      <c r="I5" s="338"/>
      <c r="J5" s="338"/>
      <c r="K5" s="338"/>
      <c r="L5" s="339"/>
      <c r="N5" s="24" t="s">
        <v>10</v>
      </c>
      <c r="O5" s="527">
        <v>45239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Четверг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0.5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0</v>
      </c>
      <c r="W117" s="307">
        <f>IFERROR(SUM(W106:W115),"0")</f>
        <v>0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0</v>
      </c>
      <c r="W190" s="307">
        <f>IFERROR(SUM(W172:W188),"0")</f>
        <v>0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0</v>
      </c>
      <c r="W194" s="307">
        <f>IFERROR(W192/H192,"0")+IFERROR(W193/H193,"0")</f>
        <v>0</v>
      </c>
      <c r="X194" s="307">
        <f>IFERROR(IF(X192="",0,X192),"0")+IFERROR(IF(X193="",0,X193),"0")</f>
        <v>0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0</v>
      </c>
      <c r="W195" s="307">
        <f>IFERROR(SUM(W192:W193),"0")</f>
        <v>0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0</v>
      </c>
      <c r="W224" s="307">
        <f>IFERROR(W220/H220,"0")+IFERROR(W221/H221,"0")+IFERROR(W222/H222,"0")+IFERROR(W223/H223,"0")</f>
        <v>0</v>
      </c>
      <c r="X224" s="307">
        <f>IFERROR(IF(X220="",0,X220),"0")+IFERROR(IF(X221="",0,X221),"0")+IFERROR(IF(X222="",0,X222),"0")+IFERROR(IF(X223="",0,X223),"0")</f>
        <v>0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0</v>
      </c>
      <c r="W225" s="307">
        <f>IFERROR(SUM(W220:W223),"0")</f>
        <v>0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0</v>
      </c>
      <c r="W240" s="307">
        <f>IFERROR(W237/H237,"0")+IFERROR(W238/H238,"0")+IFERROR(W239/H239,"0")</f>
        <v>0</v>
      </c>
      <c r="X240" s="307">
        <f>IFERROR(IF(X237="",0,X237),"0")+IFERROR(IF(X238="",0,X238),"0")+IFERROR(IF(X239="",0,X239),"0")</f>
        <v>0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0</v>
      </c>
      <c r="W241" s="307">
        <f>IFERROR(SUM(W237:W239),"0")</f>
        <v>0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0</v>
      </c>
      <c r="W246" s="307">
        <f>IFERROR(W243/H243,"0")+IFERROR(W244/H244,"0")+IFERROR(W245/H245,"0")</f>
        <v>0</v>
      </c>
      <c r="X246" s="307">
        <f>IFERROR(IF(X243="",0,X243),"0")+IFERROR(IF(X244="",0,X244),"0")+IFERROR(IF(X245="",0,X245),"0")</f>
        <v>0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0</v>
      </c>
      <c r="W247" s="307">
        <f>IFERROR(SUM(W243:W245),"0")</f>
        <v>0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0</v>
      </c>
      <c r="W300" s="307">
        <f>IFERROR(W292/H292,"0")+IFERROR(W293/H293,"0")+IFERROR(W294/H294,"0")+IFERROR(W295/H295,"0")+IFERROR(W296/H296,"0")+IFERROR(W297/H297,"0")+IFERROR(W298/H298,"0")+IFERROR(W299/H299,"0")</f>
        <v>0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0</v>
      </c>
      <c r="W301" s="307">
        <f>IFERROR(SUM(W292:W299),"0")</f>
        <v>0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0</v>
      </c>
      <c r="W305" s="307">
        <f>IFERROR(W303/H303,"0")+IFERROR(W304/H304,"0")</f>
        <v>0</v>
      </c>
      <c r="X305" s="307">
        <f>IFERROR(IF(X303="",0,X303),"0")+IFERROR(IF(X304="",0,X304),"0")</f>
        <v>0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0</v>
      </c>
      <c r="W306" s="307">
        <f>IFERROR(SUM(W303:W304),"0")</f>
        <v>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0</v>
      </c>
      <c r="W313" s="307">
        <f>IFERROR(W312/H312,"0")</f>
        <v>0</v>
      </c>
      <c r="X313" s="307">
        <f>IFERROR(IF(X312="",0,X312),"0")</f>
        <v>0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0</v>
      </c>
      <c r="W314" s="307">
        <f>IFERROR(SUM(W312:W312),"0")</f>
        <v>0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0</v>
      </c>
      <c r="W333" s="307">
        <f>IFERROR(W329/H329,"0")+IFERROR(W330/H330,"0")+IFERROR(W331/H331,"0")+IFERROR(W332/H332,"0")</f>
        <v>0</v>
      </c>
      <c r="X333" s="307">
        <f>IFERROR(IF(X329="",0,X329),"0")+IFERROR(IF(X330="",0,X330),"0")+IFERROR(IF(X331="",0,X331),"0")+IFERROR(IF(X332="",0,X332),"0")</f>
        <v>0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0</v>
      </c>
      <c r="W334" s="307">
        <f>IFERROR(SUM(W329:W332),"0")</f>
        <v>0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0</v>
      </c>
      <c r="W361" s="307">
        <f>IFERROR(SUM(W347:W359),"0")</f>
        <v>0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0</v>
      </c>
      <c r="W391" s="307">
        <f>IFERROR(W384/H384,"0")+IFERROR(W385/H385,"0")+IFERROR(W386/H386,"0")+IFERROR(W387/H387,"0")+IFERROR(W388/H388,"0")+IFERROR(W389/H389,"0")+IFERROR(W390/H390,"0")</f>
        <v>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0</v>
      </c>
      <c r="W392" s="307">
        <f>IFERROR(SUM(W384:W390),"0")</f>
        <v>0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53</v>
      </c>
      <c r="W403" s="306">
        <f t="shared" si="18"/>
        <v>58.080000000000005</v>
      </c>
      <c r="X403" s="36">
        <f>IFERROR(IF(W403=0,"",ROUNDUP(W403/H403,0)*0.01196),"")</f>
        <v>0.13156000000000001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10.037878787878787</v>
      </c>
      <c r="W409" s="307">
        <f>IFERROR(W400/H400,"0")+IFERROR(W401/H401,"0")+IFERROR(W402/H402,"0")+IFERROR(W403/H403,"0")+IFERROR(W404/H404,"0")+IFERROR(W405/H405,"0")+IFERROR(W406/H406,"0")+IFERROR(W407/H407,"0")+IFERROR(W408/H408,"0")</f>
        <v>11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0.13156000000000001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53</v>
      </c>
      <c r="W410" s="307">
        <f>IFERROR(SUM(W400:W408),"0")</f>
        <v>58.080000000000005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0</v>
      </c>
      <c r="W423" s="307">
        <f>IFERROR(W417/H417,"0")+IFERROR(W418/H418,"0")+IFERROR(W419/H419,"0")+IFERROR(W420/H420,"0")+IFERROR(W421/H421,"0")+IFERROR(W422/H422,"0")</f>
        <v>0</v>
      </c>
      <c r="X423" s="307">
        <f>IFERROR(IF(X417="",0,X417),"0")+IFERROR(IF(X418="",0,X418),"0")+IFERROR(IF(X419="",0,X419),"0")+IFERROR(IF(X420="",0,X420),"0")+IFERROR(IF(X421="",0,X421),"0")+IFERROR(IF(X422="",0,X422),"0")</f>
        <v>0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0</v>
      </c>
      <c r="W424" s="307">
        <f>IFERROR(SUM(W417:W422),"0")</f>
        <v>0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53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58.080000000000005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56.613636363636353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62.040000000000006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1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1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81.613636363636346</v>
      </c>
      <c r="W460" s="307">
        <f>GrossWeightTotalR+PalletQtyTotalR*25</f>
        <v>87.04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10.037878787878787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11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0.13156000000000001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0</v>
      </c>
      <c r="D467" s="46">
        <f>IFERROR(W55*1,"0")+IFERROR(W56*1,"0")+IFERROR(W57*1,"0")+IFERROR(W58*1,"0")</f>
        <v>0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7" s="46">
        <f>IFERROR(W128*1,"0")+IFERROR(W129*1,"0")+IFERROR(W130*1,"0")</f>
        <v>0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0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0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46">
        <f>IFERROR(W379*1,"0")+IFERROR(W380*1,"0")+IFERROR(W384*1,"0")+IFERROR(W385*1,"0")+IFERROR(W386*1,"0")+IFERROR(W387*1,"0")+IFERROR(W388*1,"0")+IFERROR(W389*1,"0")+IFERROR(W390*1,"0")+IFERROR(W394*1,"0")</f>
        <v>0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58.080000000000005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2023-11-07T10:10:45Z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