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V459" i="1"/>
  <c r="W458" i="1"/>
  <c r="N458" i="1"/>
  <c r="V456" i="1"/>
  <c r="V455" i="1"/>
  <c r="W454" i="1"/>
  <c r="N454" i="1"/>
  <c r="V451" i="1"/>
  <c r="V450" i="1"/>
  <c r="W449" i="1"/>
  <c r="W450" i="1" s="1"/>
  <c r="X448" i="1"/>
  <c r="W448" i="1"/>
  <c r="W451" i="1" s="1"/>
  <c r="V446" i="1"/>
  <c r="V445" i="1"/>
  <c r="X444" i="1"/>
  <c r="W444" i="1"/>
  <c r="W443" i="1"/>
  <c r="V441" i="1"/>
  <c r="V440" i="1"/>
  <c r="X439" i="1"/>
  <c r="W439" i="1"/>
  <c r="W438" i="1"/>
  <c r="W441" i="1" s="1"/>
  <c r="V436" i="1"/>
  <c r="V435" i="1"/>
  <c r="W434" i="1"/>
  <c r="X434" i="1" s="1"/>
  <c r="X433" i="1"/>
  <c r="X435" i="1" s="1"/>
  <c r="W433" i="1"/>
  <c r="V429" i="1"/>
  <c r="V428" i="1"/>
  <c r="W427" i="1"/>
  <c r="X427" i="1" s="1"/>
  <c r="N427" i="1"/>
  <c r="W426" i="1"/>
  <c r="N426" i="1"/>
  <c r="V424" i="1"/>
  <c r="V423" i="1"/>
  <c r="W422" i="1"/>
  <c r="X422" i="1" s="1"/>
  <c r="X421" i="1"/>
  <c r="W421" i="1"/>
  <c r="W420" i="1"/>
  <c r="X420" i="1" s="1"/>
  <c r="X419" i="1"/>
  <c r="W419" i="1"/>
  <c r="N419" i="1"/>
  <c r="W418" i="1"/>
  <c r="X418" i="1" s="1"/>
  <c r="N418" i="1"/>
  <c r="W417" i="1"/>
  <c r="N417" i="1"/>
  <c r="V415" i="1"/>
  <c r="W414" i="1"/>
  <c r="V414" i="1"/>
  <c r="W413" i="1"/>
  <c r="N413" i="1"/>
  <c r="X412" i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X402" i="1"/>
  <c r="W402" i="1"/>
  <c r="W409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N386" i="1"/>
  <c r="X385" i="1"/>
  <c r="W385" i="1"/>
  <c r="W391" i="1" s="1"/>
  <c r="N385" i="1"/>
  <c r="W384" i="1"/>
  <c r="X384" i="1" s="1"/>
  <c r="N384" i="1"/>
  <c r="V382" i="1"/>
  <c r="V381" i="1"/>
  <c r="W380" i="1"/>
  <c r="N380" i="1"/>
  <c r="X379" i="1"/>
  <c r="W379" i="1"/>
  <c r="N379" i="1"/>
  <c r="W376" i="1"/>
  <c r="V376" i="1"/>
  <c r="W375" i="1"/>
  <c r="V375" i="1"/>
  <c r="X374" i="1"/>
  <c r="X375" i="1" s="1"/>
  <c r="W374" i="1"/>
  <c r="W372" i="1"/>
  <c r="V372" i="1"/>
  <c r="V371" i="1"/>
  <c r="X370" i="1"/>
  <c r="X371" i="1" s="1"/>
  <c r="W370" i="1"/>
  <c r="W371" i="1" s="1"/>
  <c r="N370" i="1"/>
  <c r="W368" i="1"/>
  <c r="V368" i="1"/>
  <c r="V367" i="1"/>
  <c r="X366" i="1"/>
  <c r="W366" i="1"/>
  <c r="N366" i="1"/>
  <c r="X365" i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X358" i="1"/>
  <c r="W358" i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X350" i="1"/>
  <c r="W350" i="1"/>
  <c r="W36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X343" i="1"/>
  <c r="W343" i="1"/>
  <c r="N343" i="1"/>
  <c r="X342" i="1"/>
  <c r="X344" i="1" s="1"/>
  <c r="W342" i="1"/>
  <c r="N342" i="1"/>
  <c r="V338" i="1"/>
  <c r="V337" i="1"/>
  <c r="W336" i="1"/>
  <c r="N336" i="1"/>
  <c r="V334" i="1"/>
  <c r="V333" i="1"/>
  <c r="X332" i="1"/>
  <c r="W332" i="1"/>
  <c r="N332" i="1"/>
  <c r="W331" i="1"/>
  <c r="X331" i="1" s="1"/>
  <c r="N331" i="1"/>
  <c r="X330" i="1"/>
  <c r="W330" i="1"/>
  <c r="N330" i="1"/>
  <c r="X329" i="1"/>
  <c r="X333" i="1" s="1"/>
  <c r="W329" i="1"/>
  <c r="N329" i="1"/>
  <c r="V327" i="1"/>
  <c r="V326" i="1"/>
  <c r="W325" i="1"/>
  <c r="X325" i="1" s="1"/>
  <c r="N325" i="1"/>
  <c r="X324" i="1"/>
  <c r="W324" i="1"/>
  <c r="N324" i="1"/>
  <c r="V322" i="1"/>
  <c r="V321" i="1"/>
  <c r="X320" i="1"/>
  <c r="W320" i="1"/>
  <c r="N320" i="1"/>
  <c r="W319" i="1"/>
  <c r="X319" i="1" s="1"/>
  <c r="N319" i="1"/>
  <c r="X318" i="1"/>
  <c r="W318" i="1"/>
  <c r="N318" i="1"/>
  <c r="X317" i="1"/>
  <c r="X321" i="1" s="1"/>
  <c r="W317" i="1"/>
  <c r="N317" i="1"/>
  <c r="W314" i="1"/>
  <c r="V314" i="1"/>
  <c r="V313" i="1"/>
  <c r="X312" i="1"/>
  <c r="X313" i="1" s="1"/>
  <c r="W312" i="1"/>
  <c r="W313" i="1" s="1"/>
  <c r="N312" i="1"/>
  <c r="V310" i="1"/>
  <c r="V309" i="1"/>
  <c r="W308" i="1"/>
  <c r="W309" i="1" s="1"/>
  <c r="N308" i="1"/>
  <c r="V306" i="1"/>
  <c r="X305" i="1"/>
  <c r="V305" i="1"/>
  <c r="X304" i="1"/>
  <c r="W304" i="1"/>
  <c r="N304" i="1"/>
  <c r="X303" i="1"/>
  <c r="W303" i="1"/>
  <c r="W305" i="1" s="1"/>
  <c r="N303" i="1"/>
  <c r="V301" i="1"/>
  <c r="V300" i="1"/>
  <c r="X299" i="1"/>
  <c r="W299" i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X292" i="1"/>
  <c r="X300" i="1" s="1"/>
  <c r="W292" i="1"/>
  <c r="N471" i="1" s="1"/>
  <c r="N292" i="1"/>
  <c r="V288" i="1"/>
  <c r="V287" i="1"/>
  <c r="X286" i="1"/>
  <c r="X287" i="1" s="1"/>
  <c r="W286" i="1"/>
  <c r="W288" i="1" s="1"/>
  <c r="N286" i="1"/>
  <c r="V284" i="1"/>
  <c r="V283" i="1"/>
  <c r="X282" i="1"/>
  <c r="X283" i="1" s="1"/>
  <c r="W282" i="1"/>
  <c r="W284" i="1" s="1"/>
  <c r="N282" i="1"/>
  <c r="V280" i="1"/>
  <c r="V279" i="1"/>
  <c r="W278" i="1"/>
  <c r="X278" i="1" s="1"/>
  <c r="X277" i="1"/>
  <c r="W277" i="1"/>
  <c r="N277" i="1"/>
  <c r="X276" i="1"/>
  <c r="X279" i="1" s="1"/>
  <c r="W276" i="1"/>
  <c r="N276" i="1"/>
  <c r="V274" i="1"/>
  <c r="V273" i="1"/>
  <c r="W272" i="1"/>
  <c r="W273" i="1" s="1"/>
  <c r="N272" i="1"/>
  <c r="V269" i="1"/>
  <c r="X268" i="1"/>
  <c r="V268" i="1"/>
  <c r="X267" i="1"/>
  <c r="W267" i="1"/>
  <c r="N267" i="1"/>
  <c r="X266" i="1"/>
  <c r="W266" i="1"/>
  <c r="W268" i="1" s="1"/>
  <c r="N266" i="1"/>
  <c r="V264" i="1"/>
  <c r="V263" i="1"/>
  <c r="X262" i="1"/>
  <c r="W262" i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X263" i="1" s="1"/>
  <c r="W256" i="1"/>
  <c r="W263" i="1" s="1"/>
  <c r="N256" i="1"/>
  <c r="V253" i="1"/>
  <c r="V252" i="1"/>
  <c r="W251" i="1"/>
  <c r="X251" i="1" s="1"/>
  <c r="N251" i="1"/>
  <c r="X250" i="1"/>
  <c r="W250" i="1"/>
  <c r="N250" i="1"/>
  <c r="W249" i="1"/>
  <c r="N249" i="1"/>
  <c r="V247" i="1"/>
  <c r="V246" i="1"/>
  <c r="W245" i="1"/>
  <c r="X245" i="1" s="1"/>
  <c r="N245" i="1"/>
  <c r="X244" i="1"/>
  <c r="W244" i="1"/>
  <c r="X243" i="1"/>
  <c r="X246" i="1" s="1"/>
  <c r="W243" i="1"/>
  <c r="W247" i="1" s="1"/>
  <c r="V241" i="1"/>
  <c r="V240" i="1"/>
  <c r="W239" i="1"/>
  <c r="X239" i="1" s="1"/>
  <c r="N239" i="1"/>
  <c r="X238" i="1"/>
  <c r="W238" i="1"/>
  <c r="N238" i="1"/>
  <c r="X237" i="1"/>
  <c r="X240" i="1" s="1"/>
  <c r="W237" i="1"/>
  <c r="W240" i="1" s="1"/>
  <c r="N237" i="1"/>
  <c r="V235" i="1"/>
  <c r="V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X229" i="1"/>
  <c r="W229" i="1"/>
  <c r="N229" i="1"/>
  <c r="X228" i="1"/>
  <c r="W228" i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X209" i="1"/>
  <c r="W209" i="1"/>
  <c r="N209" i="1"/>
  <c r="X208" i="1"/>
  <c r="W208" i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X198" i="1"/>
  <c r="X213" i="1" s="1"/>
  <c r="W198" i="1"/>
  <c r="J471" i="1" s="1"/>
  <c r="N198" i="1"/>
  <c r="V195" i="1"/>
  <c r="W194" i="1"/>
  <c r="V194" i="1"/>
  <c r="X193" i="1"/>
  <c r="W193" i="1"/>
  <c r="N193" i="1"/>
  <c r="X192" i="1"/>
  <c r="X194" i="1" s="1"/>
  <c r="W192" i="1"/>
  <c r="W195" i="1" s="1"/>
  <c r="N192" i="1"/>
  <c r="V190" i="1"/>
  <c r="V189" i="1"/>
  <c r="X188" i="1"/>
  <c r="W188" i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X172" i="1"/>
  <c r="W172" i="1"/>
  <c r="N172" i="1"/>
  <c r="V170" i="1"/>
  <c r="V169" i="1"/>
  <c r="W168" i="1"/>
  <c r="X168" i="1" s="1"/>
  <c r="N168" i="1"/>
  <c r="W167" i="1"/>
  <c r="W170" i="1" s="1"/>
  <c r="N167" i="1"/>
  <c r="W166" i="1"/>
  <c r="X166" i="1" s="1"/>
  <c r="N166" i="1"/>
  <c r="X165" i="1"/>
  <c r="W165" i="1"/>
  <c r="W169" i="1" s="1"/>
  <c r="N165" i="1"/>
  <c r="V163" i="1"/>
  <c r="W162" i="1"/>
  <c r="V162" i="1"/>
  <c r="X161" i="1"/>
  <c r="W161" i="1"/>
  <c r="N161" i="1"/>
  <c r="W160" i="1"/>
  <c r="X160" i="1" s="1"/>
  <c r="X162" i="1" s="1"/>
  <c r="V158" i="1"/>
  <c r="V157" i="1"/>
  <c r="W156" i="1"/>
  <c r="X156" i="1" s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X151" i="1" s="1"/>
  <c r="W143" i="1"/>
  <c r="W151" i="1" s="1"/>
  <c r="N143" i="1"/>
  <c r="V140" i="1"/>
  <c r="V139" i="1"/>
  <c r="W138" i="1"/>
  <c r="X138" i="1" s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W129" i="1"/>
  <c r="X129" i="1" s="1"/>
  <c r="N129" i="1"/>
  <c r="W128" i="1"/>
  <c r="W131" i="1" s="1"/>
  <c r="N128" i="1"/>
  <c r="V125" i="1"/>
  <c r="V124" i="1"/>
  <c r="W123" i="1"/>
  <c r="X123" i="1" s="1"/>
  <c r="X122" i="1"/>
  <c r="W122" i="1"/>
  <c r="N122" i="1"/>
  <c r="W121" i="1"/>
  <c r="X121" i="1" s="1"/>
  <c r="X120" i="1"/>
  <c r="W120" i="1"/>
  <c r="N120" i="1"/>
  <c r="X119" i="1"/>
  <c r="X124" i="1" s="1"/>
  <c r="W119" i="1"/>
  <c r="W125" i="1" s="1"/>
  <c r="N119" i="1"/>
  <c r="V117" i="1"/>
  <c r="V116" i="1"/>
  <c r="X115" i="1"/>
  <c r="W115" i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X108" i="1"/>
  <c r="W108" i="1"/>
  <c r="N108" i="1"/>
  <c r="W107" i="1"/>
  <c r="X107" i="1" s="1"/>
  <c r="X106" i="1"/>
  <c r="W106" i="1"/>
  <c r="W117" i="1" s="1"/>
  <c r="V104" i="1"/>
  <c r="V103" i="1"/>
  <c r="X102" i="1"/>
  <c r="W102" i="1"/>
  <c r="W101" i="1"/>
  <c r="X101" i="1" s="1"/>
  <c r="X100" i="1"/>
  <c r="W100" i="1"/>
  <c r="N100" i="1"/>
  <c r="W99" i="1"/>
  <c r="X99" i="1" s="1"/>
  <c r="N99" i="1"/>
  <c r="W98" i="1"/>
  <c r="X98" i="1" s="1"/>
  <c r="N98" i="1"/>
  <c r="X97" i="1"/>
  <c r="W97" i="1"/>
  <c r="N97" i="1"/>
  <c r="X96" i="1"/>
  <c r="W96" i="1"/>
  <c r="N96" i="1"/>
  <c r="W95" i="1"/>
  <c r="X95" i="1" s="1"/>
  <c r="N95" i="1"/>
  <c r="W94" i="1"/>
  <c r="X94" i="1" s="1"/>
  <c r="N94" i="1"/>
  <c r="X93" i="1"/>
  <c r="W93" i="1"/>
  <c r="W104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X85" i="1" s="1"/>
  <c r="X84" i="1"/>
  <c r="W84" i="1"/>
  <c r="N84" i="1"/>
  <c r="X83" i="1"/>
  <c r="W83" i="1"/>
  <c r="W90" i="1" s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W63" i="1"/>
  <c r="E471" i="1" s="1"/>
  <c r="V60" i="1"/>
  <c r="V59" i="1"/>
  <c r="X58" i="1"/>
  <c r="W58" i="1"/>
  <c r="W57" i="1"/>
  <c r="W60" i="1" s="1"/>
  <c r="N57" i="1"/>
  <c r="W56" i="1"/>
  <c r="X56" i="1" s="1"/>
  <c r="N56" i="1"/>
  <c r="X55" i="1"/>
  <c r="W55" i="1"/>
  <c r="D471" i="1" s="1"/>
  <c r="V52" i="1"/>
  <c r="V51" i="1"/>
  <c r="W50" i="1"/>
  <c r="X50" i="1" s="1"/>
  <c r="N50" i="1"/>
  <c r="W49" i="1"/>
  <c r="W51" i="1" s="1"/>
  <c r="N49" i="1"/>
  <c r="V45" i="1"/>
  <c r="W44" i="1"/>
  <c r="V44" i="1"/>
  <c r="W43" i="1"/>
  <c r="W45" i="1" s="1"/>
  <c r="N43" i="1"/>
  <c r="V41" i="1"/>
  <c r="W40" i="1"/>
  <c r="V40" i="1"/>
  <c r="W39" i="1"/>
  <c r="W41" i="1" s="1"/>
  <c r="N39" i="1"/>
  <c r="V37" i="1"/>
  <c r="W36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W28" i="1"/>
  <c r="X28" i="1" s="1"/>
  <c r="N28" i="1"/>
  <c r="W27" i="1"/>
  <c r="X27" i="1" s="1"/>
  <c r="N27" i="1"/>
  <c r="X26" i="1"/>
  <c r="W26" i="1"/>
  <c r="W33" i="1" s="1"/>
  <c r="N26" i="1"/>
  <c r="W24" i="1"/>
  <c r="V24" i="1"/>
  <c r="W23" i="1"/>
  <c r="V23" i="1"/>
  <c r="V465" i="1" s="1"/>
  <c r="X22" i="1"/>
  <c r="X23" i="1" s="1"/>
  <c r="W22" i="1"/>
  <c r="N22" i="1"/>
  <c r="H10" i="1"/>
  <c r="J9" i="1"/>
  <c r="H9" i="1"/>
  <c r="A9" i="1"/>
  <c r="F10" i="1" s="1"/>
  <c r="D7" i="1"/>
  <c r="O6" i="1"/>
  <c r="N2" i="1"/>
  <c r="X90" i="1" l="1"/>
  <c r="X32" i="1"/>
  <c r="X103" i="1"/>
  <c r="X116" i="1"/>
  <c r="X189" i="1"/>
  <c r="A10" i="1"/>
  <c r="B471" i="1"/>
  <c r="W462" i="1"/>
  <c r="X35" i="1"/>
  <c r="X36" i="1" s="1"/>
  <c r="X39" i="1"/>
  <c r="X40" i="1" s="1"/>
  <c r="X43" i="1"/>
  <c r="X44" i="1" s="1"/>
  <c r="X49" i="1"/>
  <c r="X51" i="1" s="1"/>
  <c r="W52" i="1"/>
  <c r="W461" i="1" s="1"/>
  <c r="X57" i="1"/>
  <c r="X59" i="1" s="1"/>
  <c r="W59" i="1"/>
  <c r="W81" i="1"/>
  <c r="W103" i="1"/>
  <c r="W116" i="1"/>
  <c r="X128" i="1"/>
  <c r="X131" i="1" s="1"/>
  <c r="W158" i="1"/>
  <c r="X155" i="1"/>
  <c r="X157" i="1" s="1"/>
  <c r="W163" i="1"/>
  <c r="X167" i="1"/>
  <c r="X169" i="1" s="1"/>
  <c r="X216" i="1"/>
  <c r="X217" i="1" s="1"/>
  <c r="W225" i="1"/>
  <c r="W241" i="1"/>
  <c r="W246" i="1"/>
  <c r="W269" i="1"/>
  <c r="W283" i="1"/>
  <c r="W300" i="1"/>
  <c r="W306" i="1"/>
  <c r="O471" i="1"/>
  <c r="W322" i="1"/>
  <c r="X326" i="1"/>
  <c r="W333" i="1"/>
  <c r="P471" i="1"/>
  <c r="W344" i="1"/>
  <c r="W415" i="1"/>
  <c r="X413" i="1"/>
  <c r="X414" i="1" s="1"/>
  <c r="W445" i="1"/>
  <c r="X443" i="1"/>
  <c r="X445" i="1" s="1"/>
  <c r="W459" i="1"/>
  <c r="W460" i="1"/>
  <c r="W463" i="1"/>
  <c r="M471" i="1"/>
  <c r="F9" i="1"/>
  <c r="V461" i="1"/>
  <c r="X63" i="1"/>
  <c r="X80" i="1" s="1"/>
  <c r="W80" i="1"/>
  <c r="G471" i="1"/>
  <c r="W140" i="1"/>
  <c r="W139" i="1"/>
  <c r="W157" i="1"/>
  <c r="W189" i="1"/>
  <c r="W224" i="1"/>
  <c r="W252" i="1"/>
  <c r="X249" i="1"/>
  <c r="X252" i="1" s="1"/>
  <c r="L471" i="1"/>
  <c r="W264" i="1"/>
  <c r="W280" i="1"/>
  <c r="W279" i="1"/>
  <c r="X367" i="1"/>
  <c r="W382" i="1"/>
  <c r="X380" i="1"/>
  <c r="X381" i="1" s="1"/>
  <c r="X409" i="1"/>
  <c r="W436" i="1"/>
  <c r="W435" i="1"/>
  <c r="X438" i="1"/>
  <c r="X440" i="1" s="1"/>
  <c r="W440" i="1"/>
  <c r="W446" i="1"/>
  <c r="X449" i="1"/>
  <c r="X450" i="1" s="1"/>
  <c r="X458" i="1"/>
  <c r="X459" i="1" s="1"/>
  <c r="W91" i="1"/>
  <c r="W124" i="1"/>
  <c r="W152" i="1"/>
  <c r="W190" i="1"/>
  <c r="W234" i="1"/>
  <c r="X227" i="1"/>
  <c r="X234" i="1" s="1"/>
  <c r="W327" i="1"/>
  <c r="W337" i="1"/>
  <c r="W338" i="1"/>
  <c r="X360" i="1"/>
  <c r="W361" i="1"/>
  <c r="W424" i="1"/>
  <c r="X417" i="1"/>
  <c r="X423" i="1" s="1"/>
  <c r="W423" i="1"/>
  <c r="W428" i="1"/>
  <c r="W429" i="1"/>
  <c r="X426" i="1"/>
  <c r="X428" i="1" s="1"/>
  <c r="T471" i="1"/>
  <c r="W455" i="1"/>
  <c r="W456" i="1"/>
  <c r="H471" i="1"/>
  <c r="Q471" i="1"/>
  <c r="W32" i="1"/>
  <c r="W465" i="1" s="1"/>
  <c r="C471" i="1"/>
  <c r="F471" i="1"/>
  <c r="W132" i="1"/>
  <c r="W213" i="1"/>
  <c r="W235" i="1"/>
  <c r="W253" i="1"/>
  <c r="X272" i="1"/>
  <c r="X273" i="1" s="1"/>
  <c r="W274" i="1"/>
  <c r="W287" i="1"/>
  <c r="W301" i="1"/>
  <c r="X308" i="1"/>
  <c r="X309" i="1" s="1"/>
  <c r="W310" i="1"/>
  <c r="W321" i="1"/>
  <c r="W326" i="1"/>
  <c r="X336" i="1"/>
  <c r="X337" i="1" s="1"/>
  <c r="W345" i="1"/>
  <c r="W381" i="1"/>
  <c r="X391" i="1"/>
  <c r="W392" i="1"/>
  <c r="W410" i="1"/>
  <c r="X454" i="1"/>
  <c r="X455" i="1" s="1"/>
  <c r="I471" i="1"/>
  <c r="R471" i="1"/>
  <c r="W214" i="1"/>
  <c r="W334" i="1"/>
  <c r="S471" i="1"/>
  <c r="X466" i="1" l="1"/>
  <c r="W464" i="1"/>
</calcChain>
</file>

<file path=xl/sharedStrings.xml><?xml version="1.0" encoding="utf-8"?>
<sst xmlns="http://schemas.openxmlformats.org/spreadsheetml/2006/main" count="1928" uniqueCount="652">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</sst>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1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7" sqref="V27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40" t="s">
        <v>8</v>
      </c>
      <c r="B5" s="342"/>
      <c r="C5" s="343"/>
      <c r="D5" s="336"/>
      <c r="E5" s="338"/>
      <c r="F5" s="593" t="s">
        <v>9</v>
      </c>
      <c r="G5" s="343"/>
      <c r="H5" s="336"/>
      <c r="I5" s="337"/>
      <c r="J5" s="337"/>
      <c r="K5" s="337"/>
      <c r="L5" s="338"/>
      <c r="N5" s="24" t="s">
        <v>10</v>
      </c>
      <c r="O5" s="531">
        <v>45239</v>
      </c>
      <c r="P5" s="394"/>
      <c r="R5" s="618" t="s">
        <v>11</v>
      </c>
      <c r="S5" s="362"/>
      <c r="T5" s="475" t="s">
        <v>12</v>
      </c>
      <c r="U5" s="394"/>
      <c r="Z5" s="51"/>
      <c r="AA5" s="51"/>
      <c r="AB5" s="51"/>
    </row>
    <row r="6" spans="1:29" s="304" customFormat="1" ht="24" customHeight="1" x14ac:dyDescent="0.2">
      <c r="A6" s="440" t="s">
        <v>13</v>
      </c>
      <c r="B6" s="342"/>
      <c r="C6" s="343"/>
      <c r="D6" s="559" t="s">
        <v>14</v>
      </c>
      <c r="E6" s="560"/>
      <c r="F6" s="560"/>
      <c r="G6" s="560"/>
      <c r="H6" s="560"/>
      <c r="I6" s="560"/>
      <c r="J6" s="560"/>
      <c r="K6" s="560"/>
      <c r="L6" s="394"/>
      <c r="N6" s="24" t="s">
        <v>15</v>
      </c>
      <c r="O6" s="423" t="str">
        <f>IF(O5=0," ",CHOOSE(WEEKDAY(O5,2),"Понедельник","Вторник","Среда","Четверг","Пятница","Суббота","Воскресенье"))</f>
        <v>Четверг</v>
      </c>
      <c r="P6" s="312"/>
      <c r="R6" s="361" t="s">
        <v>16</v>
      </c>
      <c r="S6" s="362"/>
      <c r="T6" s="479" t="s">
        <v>17</v>
      </c>
      <c r="U6" s="351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502" t="str">
        <f>IFERROR(VLOOKUP(DeliveryAddress,Table,3,0),1)</f>
        <v>1</v>
      </c>
      <c r="E7" s="503"/>
      <c r="F7" s="503"/>
      <c r="G7" s="503"/>
      <c r="H7" s="503"/>
      <c r="I7" s="503"/>
      <c r="J7" s="503"/>
      <c r="K7" s="503"/>
      <c r="L7" s="504"/>
      <c r="N7" s="24"/>
      <c r="O7" s="42"/>
      <c r="P7" s="42"/>
      <c r="R7" s="315"/>
      <c r="S7" s="362"/>
      <c r="T7" s="480"/>
      <c r="U7" s="481"/>
      <c r="Z7" s="51"/>
      <c r="AA7" s="51"/>
      <c r="AB7" s="51"/>
    </row>
    <row r="8" spans="1:29" s="304" customFormat="1" ht="25.5" customHeight="1" x14ac:dyDescent="0.2">
      <c r="A8" s="629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0.41666666666666669</v>
      </c>
      <c r="P8" s="394"/>
      <c r="R8" s="315"/>
      <c r="S8" s="362"/>
      <c r="T8" s="480"/>
      <c r="U8" s="481"/>
      <c r="Z8" s="51"/>
      <c r="AA8" s="51"/>
      <c r="AB8" s="51"/>
    </row>
    <row r="9" spans="1:29" s="304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5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N9" s="26" t="s">
        <v>20</v>
      </c>
      <c r="O9" s="531"/>
      <c r="P9" s="394"/>
      <c r="R9" s="315"/>
      <c r="S9" s="362"/>
      <c r="T9" s="482"/>
      <c r="U9" s="483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5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4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1" t="s">
        <v>27</v>
      </c>
      <c r="U11" s="56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91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5"/>
      <c r="P12" s="504"/>
      <c r="Q12" s="23"/>
      <c r="S12" s="24"/>
      <c r="T12" s="409"/>
      <c r="U12" s="315"/>
      <c r="Z12" s="51"/>
      <c r="AA12" s="51"/>
      <c r="AB12" s="51"/>
    </row>
    <row r="13" spans="1:29" s="304" customFormat="1" ht="23.25" customHeight="1" x14ac:dyDescent="0.2">
      <c r="A13" s="591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1"/>
      <c r="P13" s="56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91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15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1" t="s">
        <v>37</v>
      </c>
      <c r="D17" s="344" t="s">
        <v>38</v>
      </c>
      <c r="E17" s="417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6"/>
      <c r="P17" s="416"/>
      <c r="Q17" s="416"/>
      <c r="R17" s="417"/>
      <c r="S17" s="628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5" t="s">
        <v>56</v>
      </c>
    </row>
    <row r="18" spans="1:53" ht="14.25" customHeight="1" x14ac:dyDescent="0.2">
      <c r="A18" s="345"/>
      <c r="B18" s="345"/>
      <c r="C18" s="345"/>
      <c r="D18" s="418"/>
      <c r="E18" s="420"/>
      <c r="F18" s="345"/>
      <c r="G18" s="345"/>
      <c r="H18" s="345"/>
      <c r="I18" s="345"/>
      <c r="J18" s="345"/>
      <c r="K18" s="345"/>
      <c r="L18" s="345"/>
      <c r="M18" s="345"/>
      <c r="N18" s="418"/>
      <c r="O18" s="419"/>
      <c r="P18" s="419"/>
      <c r="Q18" s="419"/>
      <c r="R18" s="420"/>
      <c r="S18" s="303" t="s">
        <v>57</v>
      </c>
      <c r="T18" s="303" t="s">
        <v>58</v>
      </c>
      <c r="U18" s="345"/>
      <c r="V18" s="345"/>
      <c r="W18" s="357"/>
      <c r="X18" s="345"/>
      <c r="Y18" s="535"/>
      <c r="Z18" s="535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2"/>
      <c r="Z20" s="302"/>
    </row>
    <row r="21" spans="1:53" ht="14.25" customHeight="1" x14ac:dyDescent="0.25">
      <c r="A21" s="323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3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3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3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3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2"/>
      <c r="Z47" s="302"/>
    </row>
    <row r="48" spans="1:53" ht="14.25" customHeight="1" x14ac:dyDescent="0.25">
      <c r="A48" s="323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2"/>
      <c r="Z53" s="302"/>
    </row>
    <row r="54" spans="1:53" ht="14.25" customHeight="1" x14ac:dyDescent="0.25">
      <c r="A54" s="323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4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2"/>
      <c r="Z61" s="302"/>
    </row>
    <row r="62" spans="1:53" ht="14.25" customHeight="1" x14ac:dyDescent="0.25">
      <c r="A62" s="323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4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5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23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0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1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3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8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3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5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0</v>
      </c>
      <c r="W107" s="307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9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7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6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0</v>
      </c>
      <c r="W117" s="308">
        <f>IFERROR(SUM(W106:W115),"0")</f>
        <v>0</v>
      </c>
      <c r="X117" s="37"/>
      <c r="Y117" s="309"/>
      <c r="Z117" s="309"/>
    </row>
    <row r="118" spans="1:53" ht="14.25" customHeight="1" x14ac:dyDescent="0.25">
      <c r="A118" s="323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5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3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2"/>
      <c r="Z126" s="302"/>
    </row>
    <row r="127" spans="1:53" ht="14.25" customHeight="1" x14ac:dyDescent="0.25">
      <c r="A127" s="323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2"/>
      <c r="Z134" s="302"/>
    </row>
    <row r="135" spans="1:53" ht="14.25" customHeight="1" x14ac:dyDescent="0.25">
      <c r="A135" s="323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2"/>
      <c r="Z141" s="302"/>
    </row>
    <row r="142" spans="1:53" ht="14.25" customHeight="1" x14ac:dyDescent="0.25">
      <c r="A142" s="323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2"/>
      <c r="Z153" s="302"/>
    </row>
    <row r="154" spans="1:53" ht="14.25" customHeight="1" x14ac:dyDescent="0.25">
      <c r="A154" s="323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3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1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3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3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9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3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2"/>
      <c r="Z196" s="302"/>
    </row>
    <row r="197" spans="1:53" ht="14.25" customHeight="1" x14ac:dyDescent="0.25">
      <c r="A197" s="323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3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3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3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3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3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5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0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3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2"/>
      <c r="Z254" s="302"/>
    </row>
    <row r="255" spans="1:53" ht="14.25" customHeight="1" x14ac:dyDescent="0.25">
      <c r="A255" s="323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623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3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2"/>
      <c r="Z270" s="302"/>
    </row>
    <row r="271" spans="1:53" ht="14.25" customHeight="1" x14ac:dyDescent="0.25">
      <c r="A271" s="323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3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3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3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2"/>
      <c r="Z290" s="302"/>
    </row>
    <row r="291" spans="1:53" ht="14.25" customHeight="1" x14ac:dyDescent="0.25">
      <c r="A291" s="323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7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5250</v>
      </c>
      <c r="W297" s="307">
        <f t="shared" si="14"/>
        <v>5250</v>
      </c>
      <c r="X297" s="36">
        <f>IFERROR(IF(W297=0,"",ROUNDUP(W297/H297,0)*0.02039),"")</f>
        <v>7.1364999999999998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350</v>
      </c>
      <c r="W300" s="308">
        <f>IFERROR(W292/H292,"0")+IFERROR(W293/H293,"0")+IFERROR(W294/H294,"0")+IFERROR(W295/H295,"0")+IFERROR(W296/H296,"0")+IFERROR(W297/H297,"0")+IFERROR(W298/H298,"0")+IFERROR(W299/H299,"0")</f>
        <v>350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7.1364999999999998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5250</v>
      </c>
      <c r="W301" s="308">
        <f>IFERROR(SUM(W292:W299),"0")</f>
        <v>5250</v>
      </c>
      <c r="X301" s="37"/>
      <c r="Y301" s="309"/>
      <c r="Z301" s="309"/>
    </row>
    <row r="302" spans="1:53" ht="14.25" customHeight="1" x14ac:dyDescent="0.25">
      <c r="A302" s="323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3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3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2"/>
      <c r="Z315" s="302"/>
    </row>
    <row r="316" spans="1:53" ht="14.25" customHeight="1" x14ac:dyDescent="0.25">
      <c r="A316" s="323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3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3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3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2"/>
      <c r="Z340" s="302"/>
    </row>
    <row r="341" spans="1:53" ht="14.25" customHeight="1" x14ac:dyDescent="0.25">
      <c r="A341" s="323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3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2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3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3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3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7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2"/>
      <c r="Z377" s="302"/>
    </row>
    <row r="378" spans="1:53" ht="14.25" customHeight="1" x14ac:dyDescent="0.25">
      <c r="A378" s="323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3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3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3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2"/>
      <c r="Z398" s="302"/>
    </row>
    <row r="399" spans="1:53" ht="14.25" customHeight="1" x14ac:dyDescent="0.25">
      <c r="A399" s="323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1000</v>
      </c>
      <c r="W401" s="307">
        <f t="shared" si="18"/>
        <v>1003.2</v>
      </c>
      <c r="X401" s="36">
        <f>IFERROR(IF(W401=0,"",ROUNDUP(W401/H401,0)*0.01196),"")</f>
        <v>2.2724000000000002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25</v>
      </c>
      <c r="W402" s="307">
        <f t="shared" si="18"/>
        <v>26.400000000000002</v>
      </c>
      <c r="X402" s="36">
        <f>IFERROR(IF(W402=0,"",ROUNDUP(W402/H402,0)*0.01196),"")</f>
        <v>5.9799999999999999E-2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194.12878787878788</v>
      </c>
      <c r="W409" s="308">
        <f>IFERROR(W400/H400,"0")+IFERROR(W401/H401,"0")+IFERROR(W402/H402,"0")+IFERROR(W403/H403,"0")+IFERROR(W404/H404,"0")+IFERROR(W405/H405,"0")+IFERROR(W406/H406,"0")+IFERROR(W407/H407,"0")+IFERROR(W408/H408,"0")</f>
        <v>195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2.3322000000000003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1025</v>
      </c>
      <c r="W410" s="308">
        <f>IFERROR(SUM(W400:W408),"0")</f>
        <v>1029.6000000000001</v>
      </c>
      <c r="X410" s="37"/>
      <c r="Y410" s="309"/>
      <c r="Z410" s="309"/>
    </row>
    <row r="411" spans="1:53" ht="14.25" customHeight="1" x14ac:dyDescent="0.25">
      <c r="A411" s="323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3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4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3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2"/>
      <c r="Z431" s="302"/>
    </row>
    <row r="432" spans="1:53" ht="14.25" customHeight="1" x14ac:dyDescent="0.25">
      <c r="A432" s="323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7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3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1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2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3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9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customHeight="1" x14ac:dyDescent="0.25">
      <c r="A447" s="323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0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2"/>
      <c r="Z452" s="302"/>
    </row>
    <row r="453" spans="1:53" ht="14.25" customHeight="1" x14ac:dyDescent="0.25">
      <c r="A453" s="323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1"/>
      <c r="Z453" s="301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3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1"/>
      <c r="Z457" s="301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6275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6279.6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6512.8863636363631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6517.8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10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10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6762.8863636363631</v>
      </c>
      <c r="W464" s="308">
        <f>GrossWeightTotalR+PalletQtyTotalR*25</f>
        <v>6767.8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544.12878787878788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545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9.4687000000000001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299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299" t="s">
        <v>548</v>
      </c>
      <c r="S468" s="353" t="s">
        <v>590</v>
      </c>
      <c r="T468" s="379"/>
      <c r="U468" s="300"/>
      <c r="Z468" s="52"/>
      <c r="AC468" s="300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0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0"/>
      <c r="Z469" s="52"/>
      <c r="AC469" s="300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0"/>
      <c r="L470" s="354"/>
      <c r="M470" s="354"/>
      <c r="N470" s="354"/>
      <c r="O470" s="354"/>
      <c r="P470" s="354"/>
      <c r="Q470" s="354"/>
      <c r="R470" s="354"/>
      <c r="S470" s="354"/>
      <c r="T470" s="354"/>
      <c r="U470" s="300"/>
      <c r="Z470" s="52"/>
      <c r="AC470" s="300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0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5250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1029.6000000000001</v>
      </c>
      <c r="S471" s="46">
        <f>IFERROR(W433*1,"0")+IFERROR(W434*1,"0")+IFERROR(W438*1,"0")+IFERROR(W439*1,"0")+IFERROR(W443*1,"0")+IFERROR(W444*1,"0")+IFERROR(W448*1,"0")+IFERROR(W449*1,"0")</f>
        <v>0</v>
      </c>
      <c r="T471" s="46">
        <f>IFERROR(W454*1,"0")+IFERROR(W458*1,"0")</f>
        <v>0</v>
      </c>
      <c r="U471" s="300"/>
      <c r="Z471" s="52"/>
      <c r="AC471" s="300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:E18"/>
    <mergeCell ref="D173:E173"/>
    <mergeCell ref="V17:V18"/>
    <mergeCell ref="N468:O468"/>
    <mergeCell ref="X17:X18"/>
    <mergeCell ref="D123:E123"/>
    <mergeCell ref="D421:E421"/>
    <mergeCell ref="D50:E50"/>
    <mergeCell ref="A430:X430"/>
    <mergeCell ref="A59:M60"/>
    <mergeCell ref="D408:E408"/>
    <mergeCell ref="N79:R79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C469:C470"/>
    <mergeCell ref="A15:L15"/>
    <mergeCell ref="E469:E470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458:E458"/>
    <mergeCell ref="D262:E262"/>
    <mergeCell ref="D433:E433"/>
    <mergeCell ref="A442:X442"/>
    <mergeCell ref="N456:T456"/>
    <mergeCell ref="D237:E237"/>
    <mergeCell ref="N85:R85"/>
    <mergeCell ref="D469:D470"/>
    <mergeCell ref="A367:M368"/>
    <mergeCell ref="N233:R233"/>
    <mergeCell ref="D249:E249"/>
    <mergeCell ref="F469:F470"/>
    <mergeCell ref="D276:E276"/>
    <mergeCell ref="N72:R72"/>
    <mergeCell ref="O5:P5"/>
    <mergeCell ref="N143:R143"/>
    <mergeCell ref="D49:E49"/>
    <mergeCell ref="N370:R370"/>
    <mergeCell ref="F17:F18"/>
    <mergeCell ref="D120:E120"/>
    <mergeCell ref="N297:R297"/>
    <mergeCell ref="D107:E107"/>
    <mergeCell ref="D278:E278"/>
    <mergeCell ref="N213:T213"/>
    <mergeCell ref="D405:E405"/>
    <mergeCell ref="N136:R136"/>
    <mergeCell ref="N185:R185"/>
    <mergeCell ref="N312:R312"/>
    <mergeCell ref="A126:X126"/>
    <mergeCell ref="D244:E244"/>
    <mergeCell ref="N299:R299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A51:M52"/>
    <mergeCell ref="N160:R160"/>
    <mergeCell ref="A164:X164"/>
    <mergeCell ref="A335:X335"/>
    <mergeCell ref="N439:R439"/>
    <mergeCell ref="A53:X53"/>
    <mergeCell ref="N321:T321"/>
    <mergeCell ref="D342:E342"/>
    <mergeCell ref="N326:T326"/>
    <mergeCell ref="D336:E336"/>
    <mergeCell ref="D407:E407"/>
    <mergeCell ref="A416:X416"/>
    <mergeCell ref="N81:T81"/>
    <mergeCell ref="D102:E102"/>
    <mergeCell ref="N88:R88"/>
    <mergeCell ref="N152:T152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D165:E165"/>
    <mergeCell ref="N146:R146"/>
    <mergeCell ref="D223:E223"/>
    <mergeCell ref="N33:T33"/>
    <mergeCell ref="A13:L13"/>
    <mergeCell ref="A19:X19"/>
    <mergeCell ref="J9:L9"/>
    <mergeCell ref="R5:S5"/>
    <mergeCell ref="N156:R156"/>
    <mergeCell ref="A8:C8"/>
    <mergeCell ref="A10:C10"/>
    <mergeCell ref="D184:E184"/>
    <mergeCell ref="N84:R84"/>
    <mergeCell ref="N249:R249"/>
    <mergeCell ref="N169:T169"/>
    <mergeCell ref="A455:M456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36:T436"/>
    <mergeCell ref="M17:M18"/>
    <mergeCell ref="N67:R67"/>
    <mergeCell ref="N131:T131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293:R293"/>
    <mergeCell ref="N317:R317"/>
    <mergeCell ref="N259:R259"/>
    <mergeCell ref="N389:R389"/>
    <mergeCell ref="N320:R320"/>
    <mergeCell ref="N428:T428"/>
    <mergeCell ref="D449:E449"/>
    <mergeCell ref="N415:T415"/>
    <mergeCell ref="N107:R107"/>
    <mergeCell ref="N278:R278"/>
    <mergeCell ref="D150:E150"/>
    <mergeCell ref="A159:X159"/>
    <mergeCell ref="N305:T305"/>
    <mergeCell ref="A219:X219"/>
    <mergeCell ref="D386:E386"/>
    <mergeCell ref="A290:X290"/>
    <mergeCell ref="D177:E177"/>
    <mergeCell ref="D394:E394"/>
    <mergeCell ref="D121:E121"/>
    <mergeCell ref="D192:E192"/>
    <mergeCell ref="D6:L6"/>
    <mergeCell ref="N103:T103"/>
    <mergeCell ref="O13:P13"/>
    <mergeCell ref="N419:R419"/>
    <mergeCell ref="O469:O470"/>
    <mergeCell ref="Q469:Q470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D434:E434"/>
    <mergeCell ref="N282:R282"/>
    <mergeCell ref="N353:R353"/>
    <mergeCell ref="A307:X307"/>
    <mergeCell ref="N440:T440"/>
    <mergeCell ref="D200:E200"/>
    <mergeCell ref="N246:T246"/>
    <mergeCell ref="D292:E292"/>
    <mergeCell ref="A171:X171"/>
    <mergeCell ref="N417:R417"/>
    <mergeCell ref="D227:E227"/>
    <mergeCell ref="D202:E202"/>
    <mergeCell ref="N348:R348"/>
    <mergeCell ref="N273:T273"/>
    <mergeCell ref="D294:E294"/>
    <mergeCell ref="A309:M310"/>
    <mergeCell ref="A414:M415"/>
    <mergeCell ref="D231:E231"/>
    <mergeCell ref="N337:T337"/>
    <mergeCell ref="D358:E358"/>
    <mergeCell ref="N208:R208"/>
    <mergeCell ref="N379:R379"/>
    <mergeCell ref="N183:R183"/>
    <mergeCell ref="N217:T217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H1:O1"/>
    <mergeCell ref="D199:E199"/>
    <mergeCell ref="D364:E364"/>
    <mergeCell ref="D186:E186"/>
    <mergeCell ref="D413:E413"/>
    <mergeCell ref="O9:P9"/>
    <mergeCell ref="N463:T463"/>
    <mergeCell ref="N22:R22"/>
    <mergeCell ref="N193:R193"/>
    <mergeCell ref="A397:X397"/>
    <mergeCell ref="D65:E65"/>
    <mergeCell ref="N288:T288"/>
    <mergeCell ref="N177:R177"/>
    <mergeCell ref="D85:E85"/>
    <mergeCell ref="D207:E207"/>
    <mergeCell ref="D256:E256"/>
    <mergeCell ref="N114:R114"/>
    <mergeCell ref="A281:X281"/>
    <mergeCell ref="D299:E299"/>
    <mergeCell ref="D370:E370"/>
    <mergeCell ref="A452:X452"/>
    <mergeCell ref="N35:R35"/>
    <mergeCell ref="N206:R206"/>
    <mergeCell ref="D222:E222"/>
    <mergeCell ref="D418:E418"/>
    <mergeCell ref="D89:E89"/>
    <mergeCell ref="A291:X291"/>
    <mergeCell ref="A459:M460"/>
    <mergeCell ref="N216:R216"/>
    <mergeCell ref="N343:R343"/>
    <mergeCell ref="D420:E420"/>
    <mergeCell ref="N59:T59"/>
    <mergeCell ref="N256:R256"/>
    <mergeCell ref="D128:E128"/>
    <mergeCell ref="N109:R109"/>
    <mergeCell ref="A316:X316"/>
    <mergeCell ref="A169:M170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G469:G470"/>
    <mergeCell ref="H17:H18"/>
    <mergeCell ref="N161:R161"/>
    <mergeCell ref="N332:R332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N408:R408"/>
    <mergeCell ref="N462:T462"/>
    <mergeCell ref="B469:B470"/>
    <mergeCell ref="J469:J470"/>
    <mergeCell ref="D64:E64"/>
    <mergeCell ref="N170:T170"/>
    <mergeCell ref="A437:X437"/>
    <mergeCell ref="A431:X431"/>
    <mergeCell ref="N157:T157"/>
    <mergeCell ref="D349:E349"/>
    <mergeCell ref="N455:T455"/>
    <mergeCell ref="N108:R108"/>
    <mergeCell ref="A197:X197"/>
    <mergeCell ref="N392:T392"/>
    <mergeCell ref="N95:R95"/>
    <mergeCell ref="N70:R70"/>
    <mergeCell ref="N266:R266"/>
    <mergeCell ref="D138:E138"/>
    <mergeCell ref="A300:M301"/>
    <mergeCell ref="N331:R331"/>
    <mergeCell ref="D203:E203"/>
    <mergeCell ref="D374:E374"/>
    <mergeCell ref="N330:R330"/>
    <mergeCell ref="N97:R97"/>
    <mergeCell ref="D267:E267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176:E176"/>
    <mergeCell ref="N264:T264"/>
    <mergeCell ref="D114:E114"/>
    <mergeCell ref="A234:M235"/>
    <mergeCell ref="D347:E347"/>
    <mergeCell ref="N391:T391"/>
    <mergeCell ref="D412:E412"/>
    <mergeCell ref="D438:E438"/>
    <mergeCell ref="A447:X447"/>
    <mergeCell ref="N96:R96"/>
    <mergeCell ref="D359:E359"/>
    <mergeCell ref="N409:T409"/>
    <mergeCell ref="A224:M225"/>
    <mergeCell ref="N187:R187"/>
    <mergeCell ref="D7:L7"/>
    <mergeCell ref="A378:X378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G17:G18"/>
    <mergeCell ref="H10:L10"/>
    <mergeCell ref="A46:X46"/>
    <mergeCell ref="A9:C9"/>
    <mergeCell ref="D58:E58"/>
    <mergeCell ref="A116:M117"/>
    <mergeCell ref="O12:P12"/>
    <mergeCell ref="N52:T52"/>
    <mergeCell ref="N116:T116"/>
    <mergeCell ref="N276:R276"/>
    <mergeCell ref="N43:R43"/>
    <mergeCell ref="D86:E86"/>
    <mergeCell ref="D257:E257"/>
    <mergeCell ref="N26:R26"/>
    <mergeCell ref="D172:E172"/>
    <mergeCell ref="N40:T40"/>
    <mergeCell ref="N338:T338"/>
    <mergeCell ref="A118:X118"/>
    <mergeCell ref="N405:R405"/>
    <mergeCell ref="N313:T313"/>
    <mergeCell ref="A287:M288"/>
    <mergeCell ref="N380:R380"/>
    <mergeCell ref="N184:R184"/>
    <mergeCell ref="D384:E384"/>
    <mergeCell ref="A393:X393"/>
    <mergeCell ref="H469:H470"/>
    <mergeCell ref="D43:E43"/>
    <mergeCell ref="N29:R29"/>
    <mergeCell ref="N200:R200"/>
    <mergeCell ref="N229:R229"/>
    <mergeCell ref="N387:R387"/>
    <mergeCell ref="N458:R458"/>
    <mergeCell ref="D137:E137"/>
    <mergeCell ref="D422:E422"/>
    <mergeCell ref="N31:R31"/>
    <mergeCell ref="N87:R87"/>
    <mergeCell ref="N151:T151"/>
    <mergeCell ref="N329:R329"/>
    <mergeCell ref="D74:E74"/>
    <mergeCell ref="D130:E130"/>
    <mergeCell ref="A34:X34"/>
    <mergeCell ref="D68:E68"/>
    <mergeCell ref="D201:E201"/>
    <mergeCell ref="N202:R202"/>
    <mergeCell ref="N245:R245"/>
    <mergeCell ref="A270:X270"/>
    <mergeCell ref="D188:E188"/>
    <mergeCell ref="N168:R168"/>
    <mergeCell ref="D286:E286"/>
    <mergeCell ref="I469:I470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C468:F468"/>
    <mergeCell ref="D183:E183"/>
    <mergeCell ref="A21:X21"/>
    <mergeCell ref="N232:R232"/>
    <mergeCell ref="D419:E419"/>
    <mergeCell ref="D444:E444"/>
    <mergeCell ref="T6:U9"/>
    <mergeCell ref="G468:M468"/>
    <mergeCell ref="N464:T464"/>
    <mergeCell ref="D352:E352"/>
    <mergeCell ref="S469:S470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N375:T375"/>
    <mergeCell ref="N443:R443"/>
    <mergeCell ref="D185:E185"/>
    <mergeCell ref="D277:E277"/>
    <mergeCell ref="N327:T327"/>
    <mergeCell ref="A213:M214"/>
    <mergeCell ref="A151:M152"/>
    <mergeCell ref="N247:T247"/>
    <mergeCell ref="N260:R260"/>
    <mergeCell ref="A383:X383"/>
    <mergeCell ref="N274:T274"/>
    <mergeCell ref="F9:G9"/>
    <mergeCell ref="A127:X127"/>
    <mergeCell ref="N224:T224"/>
    <mergeCell ref="D167:E167"/>
    <mergeCell ref="N189:T189"/>
    <mergeCell ref="D161:E161"/>
    <mergeCell ref="N322:T322"/>
    <mergeCell ref="D232:E232"/>
    <mergeCell ref="D403:E403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D27:E27"/>
    <mergeCell ref="N15:R16"/>
    <mergeCell ref="N77:R77"/>
    <mergeCell ref="N91:T91"/>
    <mergeCell ref="N89:R89"/>
    <mergeCell ref="D295:E295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D115:E115"/>
    <mergeCell ref="D261:E261"/>
    <mergeCell ref="N367:T367"/>
    <mergeCell ref="A25:X25"/>
    <mergeCell ref="D388:E388"/>
    <mergeCell ref="N158:T158"/>
    <mergeCell ref="A236:X236"/>
    <mergeCell ref="D390:E390"/>
    <mergeCell ref="N225:T225"/>
    <mergeCell ref="A326:M327"/>
    <mergeCell ref="N71:R71"/>
    <mergeCell ref="N306:T306"/>
    <mergeCell ref="N58:R58"/>
    <mergeCell ref="A263:M264"/>
    <mergeCell ref="D179:E179"/>
    <mergeCell ref="A469:A470"/>
    <mergeCell ref="N223:R223"/>
    <mergeCell ref="A248:X248"/>
    <mergeCell ref="N350:R350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A371:M372"/>
    <mergeCell ref="A289:X289"/>
    <mergeCell ref="A23:M24"/>
    <mergeCell ref="T469:T470"/>
    <mergeCell ref="N78:R78"/>
    <mergeCell ref="N149:R149"/>
    <mergeCell ref="N205:R205"/>
    <mergeCell ref="A226:X226"/>
    <mergeCell ref="A457:X457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D77:E77"/>
    <mergeCell ref="N300:T300"/>
    <mergeCell ref="D108:E108"/>
    <mergeCell ref="O11:P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D260:E260"/>
    <mergeCell ref="A344:M345"/>
    <mergeCell ref="A6:C6"/>
    <mergeCell ref="D113:E113"/>
    <mergeCell ref="A5:C5"/>
    <mergeCell ref="A254:X254"/>
    <mergeCell ref="N294:R294"/>
    <mergeCell ref="D166:E166"/>
    <mergeCell ref="N73:R73"/>
    <mergeCell ref="N244:R244"/>
    <mergeCell ref="A17:A18"/>
    <mergeCell ref="K17:K18"/>
    <mergeCell ref="A20:X20"/>
    <mergeCell ref="C17:C18"/>
    <mergeCell ref="D8:L8"/>
    <mergeCell ref="N287:T287"/>
    <mergeCell ref="D308:E308"/>
    <mergeCell ref="N39:R39"/>
    <mergeCell ref="N166:R166"/>
    <mergeCell ref="D87:E87"/>
    <mergeCell ref="D209:E209"/>
    <mergeCell ref="D147:E147"/>
    <mergeCell ref="D380:E380"/>
    <mergeCell ref="D245:E245"/>
    <mergeCell ref="D122:E122"/>
    <mergeCell ref="N352:R352"/>
    <mergeCell ref="D250:E250"/>
    <mergeCell ref="D211:E211"/>
    <mergeCell ref="A194:M195"/>
    <mergeCell ref="N231:R231"/>
    <mergeCell ref="N358:R358"/>
    <mergeCell ref="D230:E230"/>
    <mergeCell ref="D168:E168"/>
    <mergeCell ref="A240:M241"/>
    <mergeCell ref="N137:R137"/>
    <mergeCell ref="N308:R308"/>
    <mergeCell ref="D9:E9"/>
    <mergeCell ref="D180:E180"/>
    <mergeCell ref="D5:E5"/>
    <mergeCell ref="D303:E303"/>
    <mergeCell ref="N222:R222"/>
    <mergeCell ref="D94:E94"/>
    <mergeCell ref="N371:T371"/>
    <mergeCell ref="D417:E417"/>
    <mergeCell ref="N469:N470"/>
    <mergeCell ref="D69:E69"/>
    <mergeCell ref="A271:X271"/>
    <mergeCell ref="N162:T162"/>
    <mergeCell ref="D354:E354"/>
    <mergeCell ref="O10:P10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28:E28"/>
    <mergeCell ref="N128:R128"/>
    <mergeCell ref="N426:R426"/>
    <mergeCell ref="N364:R364"/>
    <mergeCell ref="N220:R220"/>
    <mergeCell ref="A450:M451"/>
    <mergeCell ref="N413:R413"/>
    <mergeCell ref="D55:E55"/>
    <mergeCell ref="D30:E30"/>
    <mergeCell ref="N407:R407"/>
    <mergeCell ref="D353:E353"/>
    <mergeCell ref="D67:E67"/>
    <mergeCell ref="D443:E443"/>
    <mergeCell ref="D210:E210"/>
    <mergeCell ref="N402:R402"/>
    <mergeCell ref="N434:R434"/>
    <mergeCell ref="N422:R422"/>
    <mergeCell ref="N403:R403"/>
    <mergeCell ref="D448:E448"/>
    <mergeCell ref="A428:M429"/>
    <mergeCell ref="D402:E402"/>
    <mergeCell ref="D401:E401"/>
    <mergeCell ref="N449:R449"/>
    <mergeCell ref="D178:E178"/>
    <mergeCell ref="N218:T218"/>
    <mergeCell ref="N176:R176"/>
    <mergeCell ref="N345:T345"/>
    <mergeCell ref="N347:R347"/>
    <mergeCell ref="N412:R412"/>
    <mergeCell ref="N64:R64"/>
    <mergeCell ref="N120:R120"/>
    <mergeCell ref="A321:M322"/>
    <mergeCell ref="D259:E259"/>
    <mergeCell ref="N349:R349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M469:M470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L469:L470"/>
    <mergeCell ref="A461:M466"/>
    <mergeCell ref="N423:T423"/>
    <mergeCell ref="N410:T410"/>
    <mergeCell ref="S468:T468"/>
    <mergeCell ref="D406:E406"/>
    <mergeCell ref="N45:T45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A377:X377"/>
    <mergeCell ref="R6:S9"/>
    <mergeCell ref="A285:X285"/>
    <mergeCell ref="A341:X341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34:T234"/>
    <mergeCell ref="D238:E238"/>
    <mergeCell ref="N262:R262"/>
    <mergeCell ref="D78:E78"/>
    <mergeCell ref="A38:X38"/>
    <mergeCell ref="D205:E205"/>
    <mergeCell ref="A131:M132"/>
    <mergeCell ref="N172:R172"/>
    <mergeCell ref="N28:R28"/>
    <mergeCell ref="N199:R199"/>
    <mergeCell ref="D71:E71"/>
    <mergeCell ref="N186:R186"/>
    <mergeCell ref="N30:R30"/>
    <mergeCell ref="D98:E98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D426:E426"/>
    <mergeCell ref="D363:E363"/>
    <mergeCell ref="D357:E357"/>
    <mergeCell ref="A432:X432"/>
    <mergeCell ref="D332:E332"/>
    <mergeCell ref="N382:T382"/>
    <mergeCell ref="D73:E73"/>
    <mergeCell ref="A82:X82"/>
    <mergeCell ref="N446:T446"/>
    <mergeCell ref="A275:X275"/>
    <mergeCell ref="N44:T44"/>
    <mergeCell ref="A340:X340"/>
    <mergeCell ref="N424:T424"/>
    <mergeCell ref="N280:T2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