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W423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W36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X273" i="1"/>
  <c r="V273" i="1"/>
  <c r="X272" i="1"/>
  <c r="W272" i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X213" i="1" s="1"/>
  <c r="N200" i="1"/>
  <c r="X199" i="1"/>
  <c r="W199" i="1"/>
  <c r="N199" i="1"/>
  <c r="X198" i="1"/>
  <c r="W198" i="1"/>
  <c r="N198" i="1"/>
  <c r="W195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X178" i="1"/>
  <c r="W178" i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N172" i="1"/>
  <c r="V170" i="1"/>
  <c r="V169" i="1"/>
  <c r="W168" i="1"/>
  <c r="X168" i="1" s="1"/>
  <c r="N168" i="1"/>
  <c r="W167" i="1"/>
  <c r="X167" i="1" s="1"/>
  <c r="X169" i="1" s="1"/>
  <c r="N167" i="1"/>
  <c r="X166" i="1"/>
  <c r="W166" i="1"/>
  <c r="N166" i="1"/>
  <c r="X165" i="1"/>
  <c r="W165" i="1"/>
  <c r="N165" i="1"/>
  <c r="W163" i="1"/>
  <c r="V163" i="1"/>
  <c r="V162" i="1"/>
  <c r="X161" i="1"/>
  <c r="W161" i="1"/>
  <c r="N161" i="1"/>
  <c r="W160" i="1"/>
  <c r="W162" i="1" s="1"/>
  <c r="V158" i="1"/>
  <c r="V157" i="1"/>
  <c r="W156" i="1"/>
  <c r="W157" i="1" s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W151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W125" i="1"/>
  <c r="V125" i="1"/>
  <c r="V124" i="1"/>
  <c r="W123" i="1"/>
  <c r="X123" i="1" s="1"/>
  <c r="W122" i="1"/>
  <c r="X122" i="1" s="1"/>
  <c r="N122" i="1"/>
  <c r="W121" i="1"/>
  <c r="X121" i="1" s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W103" i="1" s="1"/>
  <c r="N93" i="1"/>
  <c r="V91" i="1"/>
  <c r="W90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1" i="1" s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W80" i="1" s="1"/>
  <c r="V60" i="1"/>
  <c r="V59" i="1"/>
  <c r="W58" i="1"/>
  <c r="X58" i="1" s="1"/>
  <c r="W57" i="1"/>
  <c r="X57" i="1" s="1"/>
  <c r="N57" i="1"/>
  <c r="W56" i="1"/>
  <c r="W59" i="1" s="1"/>
  <c r="X55" i="1"/>
  <c r="W55" i="1"/>
  <c r="D467" i="1" s="1"/>
  <c r="N55" i="1"/>
  <c r="V52" i="1"/>
  <c r="V51" i="1"/>
  <c r="X50" i="1"/>
  <c r="W50" i="1"/>
  <c r="N50" i="1"/>
  <c r="W49" i="1"/>
  <c r="C467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W32" i="1" s="1"/>
  <c r="N26" i="1"/>
  <c r="V24" i="1"/>
  <c r="V457" i="1" s="1"/>
  <c r="W23" i="1"/>
  <c r="V23" i="1"/>
  <c r="W22" i="1"/>
  <c r="W459" i="1" s="1"/>
  <c r="N22" i="1"/>
  <c r="H10" i="1"/>
  <c r="J9" i="1"/>
  <c r="A9" i="1"/>
  <c r="A10" i="1" s="1"/>
  <c r="D7" i="1"/>
  <c r="O6" i="1"/>
  <c r="N2" i="1"/>
  <c r="F9" i="1" l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0" i="1" s="1"/>
  <c r="X93" i="1"/>
  <c r="X103" i="1" s="1"/>
  <c r="X106" i="1"/>
  <c r="X116" i="1" s="1"/>
  <c r="X119" i="1"/>
  <c r="X124" i="1" s="1"/>
  <c r="F467" i="1"/>
  <c r="W131" i="1"/>
  <c r="X128" i="1"/>
  <c r="X131" i="1" s="1"/>
  <c r="G467" i="1"/>
  <c r="W139" i="1"/>
  <c r="X144" i="1"/>
  <c r="X160" i="1"/>
  <c r="X162" i="1" s="1"/>
  <c r="W169" i="1"/>
  <c r="X192" i="1"/>
  <c r="X194" i="1" s="1"/>
  <c r="J467" i="1"/>
  <c r="W247" i="1"/>
  <c r="L467" i="1"/>
  <c r="W264" i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H9" i="1"/>
  <c r="V461" i="1"/>
  <c r="W24" i="1"/>
  <c r="W36" i="1"/>
  <c r="W461" i="1" s="1"/>
  <c r="W40" i="1"/>
  <c r="W44" i="1"/>
  <c r="X83" i="1"/>
  <c r="X90" i="1" s="1"/>
  <c r="X136" i="1"/>
  <c r="X139" i="1" s="1"/>
  <c r="X151" i="1"/>
  <c r="W152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X351" i="1"/>
  <c r="W367" i="1"/>
  <c r="R467" i="1"/>
  <c r="W410" i="1"/>
  <c r="X419" i="1"/>
  <c r="X423" i="1" s="1"/>
  <c r="W424" i="1"/>
  <c r="W440" i="1"/>
  <c r="X438" i="1"/>
  <c r="X440" i="1" s="1"/>
  <c r="W451" i="1"/>
  <c r="W450" i="1"/>
  <c r="T467" i="1"/>
  <c r="W456" i="1"/>
  <c r="X454" i="1"/>
  <c r="X455" i="1" s="1"/>
  <c r="H467" i="1"/>
  <c r="W60" i="1"/>
  <c r="W104" i="1"/>
  <c r="W132" i="1"/>
  <c r="W158" i="1"/>
  <c r="X156" i="1"/>
  <c r="X157" i="1" s="1"/>
  <c r="W189" i="1"/>
  <c r="W190" i="1"/>
  <c r="X240" i="1"/>
  <c r="W246" i="1"/>
  <c r="W252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41" i="1"/>
  <c r="M467" i="1"/>
  <c r="B467" i="1"/>
  <c r="W458" i="1"/>
  <c r="W460" i="1" s="1"/>
  <c r="X49" i="1"/>
  <c r="X51" i="1" s="1"/>
  <c r="W52" i="1"/>
  <c r="E467" i="1"/>
  <c r="W81" i="1"/>
  <c r="W116" i="1"/>
  <c r="W140" i="1"/>
  <c r="I467" i="1"/>
  <c r="X172" i="1"/>
  <c r="X189" i="1" s="1"/>
  <c r="W225" i="1"/>
  <c r="W280" i="1"/>
  <c r="X360" i="1"/>
  <c r="X391" i="1"/>
  <c r="X435" i="1"/>
  <c r="W445" i="1"/>
  <c r="Q467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W457" i="1" l="1"/>
  <c r="X462" i="1"/>
</calcChain>
</file>

<file path=xl/sharedStrings.xml><?xml version="1.0" encoding="utf-8"?>
<sst xmlns="http://schemas.openxmlformats.org/spreadsheetml/2006/main" count="1928" uniqueCount="659">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</sst>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 t="s">
        <v>658</v>
      </c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0.54166666666666663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1000</v>
      </c>
      <c r="W292" s="306">
        <f t="shared" ref="W292:W299" si="14">IFERROR(IF(V292="",0,CEILING((V292/$H292),1)*$H292),"")</f>
        <v>1005</v>
      </c>
      <c r="X292" s="36">
        <f>IFERROR(IF(W292=0,"",ROUNDUP(W292/H292,0)*0.02175),"")</f>
        <v>1.4572499999999999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1000</v>
      </c>
      <c r="W294" s="306">
        <f t="shared" si="14"/>
        <v>1005</v>
      </c>
      <c r="X294" s="36">
        <f>IFERROR(IF(W294=0,"",ROUNDUP(W294/H294,0)*0.02175),"")</f>
        <v>1.4572499999999999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600</v>
      </c>
      <c r="W296" s="306">
        <f t="shared" si="14"/>
        <v>600</v>
      </c>
      <c r="X296" s="36">
        <f>IFERROR(IF(W296=0,"",ROUNDUP(W296/H296,0)*0.02175),"")</f>
        <v>0.86999999999999988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173.33333333333334</v>
      </c>
      <c r="W300" s="307">
        <f>IFERROR(W292/H292,"0")+IFERROR(W293/H293,"0")+IFERROR(W294/H294,"0")+IFERROR(W295/H295,"0")+IFERROR(W296/H296,"0")+IFERROR(W297/H297,"0")+IFERROR(W298/H298,"0")+IFERROR(W299/H299,"0")</f>
        <v>174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3.7844999999999995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2600</v>
      </c>
      <c r="W301" s="307">
        <f>IFERROR(SUM(W292:W299),"0")</f>
        <v>2610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800</v>
      </c>
      <c r="W303" s="306">
        <f>IFERROR(IF(V303="",0,CEILING((V303/$H303),1)*$H303),"")</f>
        <v>810</v>
      </c>
      <c r="X303" s="36">
        <f>IFERROR(IF(W303=0,"",ROUNDUP(W303/H303,0)*0.02175),"")</f>
        <v>1.1744999999999999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53.333333333333336</v>
      </c>
      <c r="W305" s="307">
        <f>IFERROR(W303/H303,"0")+IFERROR(W304/H304,"0")</f>
        <v>54</v>
      </c>
      <c r="X305" s="307">
        <f>IFERROR(IF(X303="",0,X303),"0")+IFERROR(IF(X304="",0,X304),"0")</f>
        <v>1.1744999999999999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800</v>
      </c>
      <c r="W306" s="307">
        <f>IFERROR(SUM(W303:W304),"0")</f>
        <v>810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0</v>
      </c>
      <c r="W313" s="307">
        <f>IFERROR(W312/H312,"0")</f>
        <v>0</v>
      </c>
      <c r="X313" s="307">
        <f>IFERROR(IF(X312="",0,X312),"0")</f>
        <v>0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0</v>
      </c>
      <c r="W314" s="307">
        <f>IFERROR(SUM(W312:W312),"0")</f>
        <v>0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0</v>
      </c>
      <c r="W409" s="307">
        <f>IFERROR(W400/H400,"0")+IFERROR(W401/H401,"0")+IFERROR(W402/H402,"0")+IFERROR(W403/H403,"0")+IFERROR(W404/H404,"0")+IFERROR(W405/H405,"0")+IFERROR(W406/H406,"0")+IFERROR(W407/H407,"0")+IFERROR(W408/H408,"0")</f>
        <v>0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0</v>
      </c>
      <c r="W410" s="307">
        <f>IFERROR(SUM(W400:W408),"0")</f>
        <v>0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3400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3420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3508.7999999999997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3529.4400000000005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5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5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3633.7999999999997</v>
      </c>
      <c r="W460" s="307">
        <f>GrossWeightTotalR+PalletQtyTotalR*25</f>
        <v>3654.4400000000005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226.66666666666669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228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4.9589999999999996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3420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0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