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A04D4B-862A-4081-A047-63809A23ED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W451" i="1"/>
  <c r="X451" i="1" s="1"/>
  <c r="W450" i="1"/>
  <c r="X450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V421" i="1"/>
  <c r="W420" i="1"/>
  <c r="X420" i="1" s="1"/>
  <c r="N420" i="1"/>
  <c r="W419" i="1"/>
  <c r="N419" i="1"/>
  <c r="W418" i="1"/>
  <c r="X418" i="1" s="1"/>
  <c r="N418" i="1"/>
  <c r="V416" i="1"/>
  <c r="V415" i="1"/>
  <c r="W414" i="1"/>
  <c r="W416" i="1" s="1"/>
  <c r="N414" i="1"/>
  <c r="V412" i="1"/>
  <c r="V411" i="1"/>
  <c r="W410" i="1"/>
  <c r="X410" i="1" s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V389" i="1"/>
  <c r="V388" i="1"/>
  <c r="W387" i="1"/>
  <c r="N387" i="1"/>
  <c r="W386" i="1"/>
  <c r="X386" i="1" s="1"/>
  <c r="N386" i="1"/>
  <c r="V382" i="1"/>
  <c r="V381" i="1"/>
  <c r="W380" i="1"/>
  <c r="W382" i="1" s="1"/>
  <c r="N380" i="1"/>
  <c r="V378" i="1"/>
  <c r="V377" i="1"/>
  <c r="X376" i="1"/>
  <c r="W376" i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N369" i="1"/>
  <c r="W368" i="1"/>
  <c r="X368" i="1" s="1"/>
  <c r="X370" i="1" s="1"/>
  <c r="N368" i="1"/>
  <c r="V366" i="1"/>
  <c r="V365" i="1"/>
  <c r="W364" i="1"/>
  <c r="X364" i="1" s="1"/>
  <c r="N364" i="1"/>
  <c r="W363" i="1"/>
  <c r="X363" i="1" s="1"/>
  <c r="N363" i="1"/>
  <c r="X362" i="1"/>
  <c r="W362" i="1"/>
  <c r="N362" i="1"/>
  <c r="W361" i="1"/>
  <c r="X361" i="1" s="1"/>
  <c r="N361" i="1"/>
  <c r="W360" i="1"/>
  <c r="X360" i="1" s="1"/>
  <c r="N360" i="1"/>
  <c r="V357" i="1"/>
  <c r="V356" i="1"/>
  <c r="W355" i="1"/>
  <c r="W357" i="1" s="1"/>
  <c r="N355" i="1"/>
  <c r="V353" i="1"/>
  <c r="V352" i="1"/>
  <c r="W351" i="1"/>
  <c r="X351" i="1" s="1"/>
  <c r="N351" i="1"/>
  <c r="W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V342" i="1"/>
  <c r="V341" i="1"/>
  <c r="W340" i="1"/>
  <c r="X340" i="1" s="1"/>
  <c r="N340" i="1"/>
  <c r="W339" i="1"/>
  <c r="X339" i="1" s="1"/>
  <c r="N339" i="1"/>
  <c r="X338" i="1"/>
  <c r="W338" i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W312" i="1"/>
  <c r="X312" i="1" s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W277" i="1"/>
  <c r="X277" i="1" s="1"/>
  <c r="X280" i="1" s="1"/>
  <c r="V275" i="1"/>
  <c r="V274" i="1"/>
  <c r="W273" i="1"/>
  <c r="X273" i="1" s="1"/>
  <c r="N273" i="1"/>
  <c r="W272" i="1"/>
  <c r="X272" i="1" s="1"/>
  <c r="N272" i="1"/>
  <c r="W271" i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V228" i="1"/>
  <c r="V227" i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W202" i="1"/>
  <c r="X202" i="1" s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X142" i="1" s="1"/>
  <c r="N142" i="1"/>
  <c r="V138" i="1"/>
  <c r="V137" i="1"/>
  <c r="X136" i="1"/>
  <c r="W136" i="1"/>
  <c r="N136" i="1"/>
  <c r="W135" i="1"/>
  <c r="X135" i="1" s="1"/>
  <c r="N135" i="1"/>
  <c r="W134" i="1"/>
  <c r="X134" i="1" s="1"/>
  <c r="N134" i="1"/>
  <c r="W133" i="1"/>
  <c r="F525" i="1" s="1"/>
  <c r="N133" i="1"/>
  <c r="V130" i="1"/>
  <c r="V129" i="1"/>
  <c r="W128" i="1"/>
  <c r="X128" i="1" s="1"/>
  <c r="N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W120" i="1" s="1"/>
  <c r="N107" i="1"/>
  <c r="V105" i="1"/>
  <c r="V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X57" i="1"/>
  <c r="W57" i="1"/>
  <c r="N57" i="1"/>
  <c r="V54" i="1"/>
  <c r="V53" i="1"/>
  <c r="W52" i="1"/>
  <c r="X52" i="1" s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4" i="1" s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145" i="1" l="1"/>
  <c r="W93" i="1"/>
  <c r="W129" i="1"/>
  <c r="W159" i="1"/>
  <c r="J525" i="1"/>
  <c r="L525" i="1"/>
  <c r="X268" i="1"/>
  <c r="X414" i="1"/>
  <c r="X415" i="1" s="1"/>
  <c r="W415" i="1"/>
  <c r="X246" i="1"/>
  <c r="X463" i="1"/>
  <c r="X61" i="1"/>
  <c r="V515" i="1"/>
  <c r="D525" i="1"/>
  <c r="X89" i="1"/>
  <c r="X93" i="1" s="1"/>
  <c r="X107" i="1"/>
  <c r="X119" i="1" s="1"/>
  <c r="X122" i="1"/>
  <c r="X129" i="1" s="1"/>
  <c r="X149" i="1"/>
  <c r="X158" i="1" s="1"/>
  <c r="W176" i="1"/>
  <c r="W196" i="1"/>
  <c r="W204" i="1"/>
  <c r="X221" i="1"/>
  <c r="X227" i="1" s="1"/>
  <c r="W227" i="1"/>
  <c r="W268" i="1"/>
  <c r="W280" i="1"/>
  <c r="Q525" i="1"/>
  <c r="W348" i="1"/>
  <c r="W347" i="1"/>
  <c r="X355" i="1"/>
  <c r="X356" i="1" s="1"/>
  <c r="W356" i="1"/>
  <c r="W370" i="1"/>
  <c r="X380" i="1"/>
  <c r="X381" i="1" s="1"/>
  <c r="W381" i="1"/>
  <c r="T525" i="1"/>
  <c r="X471" i="1"/>
  <c r="X477" i="1" s="1"/>
  <c r="X86" i="1"/>
  <c r="X176" i="1"/>
  <c r="F9" i="1"/>
  <c r="J9" i="1"/>
  <c r="F10" i="1"/>
  <c r="W35" i="1"/>
  <c r="W39" i="1"/>
  <c r="W43" i="1"/>
  <c r="W47" i="1"/>
  <c r="W53" i="1"/>
  <c r="W61" i="1"/>
  <c r="W86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H9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21" i="1"/>
  <c r="X419" i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W519" i="1" l="1"/>
  <c r="X520" i="1"/>
  <c r="W518" i="1"/>
  <c r="W515" i="1"/>
</calcChain>
</file>

<file path=xl/sharedStrings.xml><?xml version="1.0" encoding="utf-8"?>
<sst xmlns="http://schemas.openxmlformats.org/spreadsheetml/2006/main" count="2225" uniqueCount="748">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</sst>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334" sqref="Z334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9" t="s">
        <v>0</v>
      </c>
      <c r="E1" s="470"/>
      <c r="F1" s="470"/>
      <c r="G1" s="12" t="s">
        <v>1</v>
      </c>
      <c r="H1" s="469" t="s">
        <v>2</v>
      </c>
      <c r="I1" s="470"/>
      <c r="J1" s="470"/>
      <c r="K1" s="470"/>
      <c r="L1" s="470"/>
      <c r="M1" s="470"/>
      <c r="N1" s="470"/>
      <c r="O1" s="470"/>
      <c r="P1" s="712" t="s">
        <v>3</v>
      </c>
      <c r="Q1" s="470"/>
      <c r="R1" s="47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44" t="s">
        <v>8</v>
      </c>
      <c r="B5" s="420"/>
      <c r="C5" s="421"/>
      <c r="D5" s="384"/>
      <c r="E5" s="386"/>
      <c r="F5" s="678" t="s">
        <v>9</v>
      </c>
      <c r="G5" s="421"/>
      <c r="H5" s="384" t="s">
        <v>747</v>
      </c>
      <c r="I5" s="385"/>
      <c r="J5" s="385"/>
      <c r="K5" s="385"/>
      <c r="L5" s="386"/>
      <c r="N5" s="24" t="s">
        <v>10</v>
      </c>
      <c r="O5" s="612">
        <v>45381</v>
      </c>
      <c r="P5" s="449"/>
      <c r="R5" s="717" t="s">
        <v>11</v>
      </c>
      <c r="S5" s="414"/>
      <c r="T5" s="532" t="s">
        <v>12</v>
      </c>
      <c r="U5" s="449"/>
      <c r="Z5" s="51"/>
      <c r="AA5" s="51"/>
      <c r="AB5" s="51"/>
    </row>
    <row r="6" spans="1:29" s="346" customFormat="1" ht="24" customHeight="1" x14ac:dyDescent="0.2">
      <c r="A6" s="444" t="s">
        <v>13</v>
      </c>
      <c r="B6" s="420"/>
      <c r="C6" s="421"/>
      <c r="D6" s="528" t="s">
        <v>719</v>
      </c>
      <c r="E6" s="529"/>
      <c r="F6" s="529"/>
      <c r="G6" s="529"/>
      <c r="H6" s="529"/>
      <c r="I6" s="529"/>
      <c r="J6" s="529"/>
      <c r="K6" s="529"/>
      <c r="L6" s="449"/>
      <c r="N6" s="24" t="s">
        <v>15</v>
      </c>
      <c r="O6" s="474" t="str">
        <f>IF(O5=0," ",CHOOSE(WEEKDAY(O5,2),"Понедельник","Вторник","Среда","Четверг","Пятница","Суббота","Воскресенье"))</f>
        <v>Суббота</v>
      </c>
      <c r="P6" s="354"/>
      <c r="R6" s="413" t="s">
        <v>16</v>
      </c>
      <c r="S6" s="414"/>
      <c r="T6" s="659" t="s">
        <v>17</v>
      </c>
      <c r="U6" s="407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40" t="str">
        <f>IFERROR(VLOOKUP(DeliveryAddress,Table,3,0),1)</f>
        <v>3</v>
      </c>
      <c r="E7" s="541"/>
      <c r="F7" s="541"/>
      <c r="G7" s="541"/>
      <c r="H7" s="541"/>
      <c r="I7" s="541"/>
      <c r="J7" s="541"/>
      <c r="K7" s="541"/>
      <c r="L7" s="542"/>
      <c r="N7" s="24"/>
      <c r="O7" s="42"/>
      <c r="P7" s="42"/>
      <c r="R7" s="361"/>
      <c r="S7" s="414"/>
      <c r="T7" s="660"/>
      <c r="U7" s="661"/>
      <c r="Z7" s="51"/>
      <c r="AA7" s="51"/>
      <c r="AB7" s="51"/>
    </row>
    <row r="8" spans="1:29" s="346" customFormat="1" ht="25.5" customHeight="1" x14ac:dyDescent="0.2">
      <c r="A8" s="705" t="s">
        <v>18</v>
      </c>
      <c r="B8" s="356"/>
      <c r="C8" s="357"/>
      <c r="D8" s="441"/>
      <c r="E8" s="442"/>
      <c r="F8" s="442"/>
      <c r="G8" s="442"/>
      <c r="H8" s="442"/>
      <c r="I8" s="442"/>
      <c r="J8" s="442"/>
      <c r="K8" s="442"/>
      <c r="L8" s="443"/>
      <c r="N8" s="24" t="s">
        <v>19</v>
      </c>
      <c r="O8" s="448">
        <v>0.5</v>
      </c>
      <c r="P8" s="449"/>
      <c r="R8" s="361"/>
      <c r="S8" s="414"/>
      <c r="T8" s="660"/>
      <c r="U8" s="661"/>
      <c r="Z8" s="51"/>
      <c r="AA8" s="51"/>
      <c r="AB8" s="51"/>
    </row>
    <row r="9" spans="1:29" s="346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5"/>
      <c r="E9" s="446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530" t="str">
        <f>IF(AND($A$9="Тип доверенности/получателя при получении в адресе перегруза:",$D$9="Разовая доверенность"),"Введите ФИО","")</f>
        <v/>
      </c>
      <c r="I9" s="446"/>
      <c r="J9" s="5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6"/>
      <c r="L9" s="446"/>
      <c r="N9" s="26" t="s">
        <v>20</v>
      </c>
      <c r="O9" s="612"/>
      <c r="P9" s="449"/>
      <c r="R9" s="361"/>
      <c r="S9" s="414"/>
      <c r="T9" s="662"/>
      <c r="U9" s="663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5"/>
      <c r="E10" s="446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546" t="str">
        <f>IFERROR(VLOOKUP($D$10,Proxy,2,FALSE),"")</f>
        <v/>
      </c>
      <c r="I10" s="361"/>
      <c r="J10" s="361"/>
      <c r="K10" s="361"/>
      <c r="L10" s="361"/>
      <c r="N10" s="26" t="s">
        <v>21</v>
      </c>
      <c r="O10" s="448"/>
      <c r="P10" s="449"/>
      <c r="S10" s="24" t="s">
        <v>22</v>
      </c>
      <c r="T10" s="406" t="s">
        <v>23</v>
      </c>
      <c r="U10" s="407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8"/>
      <c r="P11" s="449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4" t="s">
        <v>28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1"/>
      <c r="N12" s="24" t="s">
        <v>29</v>
      </c>
      <c r="O12" s="632"/>
      <c r="P12" s="542"/>
      <c r="Q12" s="23"/>
      <c r="S12" s="24"/>
      <c r="T12" s="470"/>
      <c r="U12" s="361"/>
      <c r="Z12" s="51"/>
      <c r="AA12" s="51"/>
      <c r="AB12" s="51"/>
    </row>
    <row r="13" spans="1:29" s="346" customFormat="1" ht="23.25" customHeight="1" x14ac:dyDescent="0.2">
      <c r="A13" s="674" t="s">
        <v>30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1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4" t="s">
        <v>32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1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722" t="s">
        <v>33</v>
      </c>
      <c r="B15" s="420"/>
      <c r="C15" s="420"/>
      <c r="D15" s="420"/>
      <c r="E15" s="420"/>
      <c r="F15" s="420"/>
      <c r="G15" s="420"/>
      <c r="H15" s="420"/>
      <c r="I15" s="420"/>
      <c r="J15" s="420"/>
      <c r="K15" s="420"/>
      <c r="L15" s="421"/>
      <c r="N15" s="549" t="s">
        <v>34</v>
      </c>
      <c r="O15" s="470"/>
      <c r="P15" s="470"/>
      <c r="Q15" s="470"/>
      <c r="R15" s="47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0"/>
      <c r="O16" s="550"/>
      <c r="P16" s="550"/>
      <c r="Q16" s="550"/>
      <c r="R16" s="55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0" t="s">
        <v>35</v>
      </c>
      <c r="B17" s="390" t="s">
        <v>36</v>
      </c>
      <c r="C17" s="457" t="s">
        <v>37</v>
      </c>
      <c r="D17" s="390" t="s">
        <v>38</v>
      </c>
      <c r="E17" s="483"/>
      <c r="F17" s="390" t="s">
        <v>39</v>
      </c>
      <c r="G17" s="390" t="s">
        <v>40</v>
      </c>
      <c r="H17" s="390" t="s">
        <v>41</v>
      </c>
      <c r="I17" s="390" t="s">
        <v>42</v>
      </c>
      <c r="J17" s="390" t="s">
        <v>43</v>
      </c>
      <c r="K17" s="390" t="s">
        <v>44</v>
      </c>
      <c r="L17" s="390" t="s">
        <v>45</v>
      </c>
      <c r="M17" s="390" t="s">
        <v>46</v>
      </c>
      <c r="N17" s="390" t="s">
        <v>47</v>
      </c>
      <c r="O17" s="482"/>
      <c r="P17" s="482"/>
      <c r="Q17" s="482"/>
      <c r="R17" s="483"/>
      <c r="S17" s="686" t="s">
        <v>48</v>
      </c>
      <c r="T17" s="421"/>
      <c r="U17" s="390" t="s">
        <v>49</v>
      </c>
      <c r="V17" s="390" t="s">
        <v>50</v>
      </c>
      <c r="W17" s="393" t="s">
        <v>51</v>
      </c>
      <c r="X17" s="390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1"/>
      <c r="BA17" s="424" t="s">
        <v>56</v>
      </c>
    </row>
    <row r="18" spans="1:53" ht="14.25" customHeight="1" x14ac:dyDescent="0.2">
      <c r="A18" s="391"/>
      <c r="B18" s="391"/>
      <c r="C18" s="391"/>
      <c r="D18" s="484"/>
      <c r="E18" s="486"/>
      <c r="F18" s="391"/>
      <c r="G18" s="391"/>
      <c r="H18" s="391"/>
      <c r="I18" s="391"/>
      <c r="J18" s="391"/>
      <c r="K18" s="391"/>
      <c r="L18" s="391"/>
      <c r="M18" s="391"/>
      <c r="N18" s="484"/>
      <c r="O18" s="485"/>
      <c r="P18" s="485"/>
      <c r="Q18" s="485"/>
      <c r="R18" s="486"/>
      <c r="S18" s="345" t="s">
        <v>57</v>
      </c>
      <c r="T18" s="345" t="s">
        <v>58</v>
      </c>
      <c r="U18" s="391"/>
      <c r="V18" s="391"/>
      <c r="W18" s="394"/>
      <c r="X18" s="391"/>
      <c r="Y18" s="618"/>
      <c r="Z18" s="618"/>
      <c r="AA18" s="434"/>
      <c r="AB18" s="435"/>
      <c r="AC18" s="436"/>
      <c r="AD18" s="502"/>
      <c r="BA18" s="361"/>
    </row>
    <row r="19" spans="1:53" ht="27.75" hidden="1" customHeight="1" x14ac:dyDescent="0.2">
      <c r="A19" s="537" t="s">
        <v>59</v>
      </c>
      <c r="B19" s="538"/>
      <c r="C19" s="538"/>
      <c r="D19" s="538"/>
      <c r="E19" s="538"/>
      <c r="F19" s="538"/>
      <c r="G19" s="538"/>
      <c r="H19" s="538"/>
      <c r="I19" s="538"/>
      <c r="J19" s="538"/>
      <c r="K19" s="538"/>
      <c r="L19" s="538"/>
      <c r="M19" s="538"/>
      <c r="N19" s="538"/>
      <c r="O19" s="538"/>
      <c r="P19" s="538"/>
      <c r="Q19" s="538"/>
      <c r="R19" s="538"/>
      <c r="S19" s="538"/>
      <c r="T19" s="538"/>
      <c r="U19" s="538"/>
      <c r="V19" s="538"/>
      <c r="W19" s="538"/>
      <c r="X19" s="538"/>
      <c r="Y19" s="48"/>
      <c r="Z19" s="48"/>
    </row>
    <row r="20" spans="1:53" ht="16.5" hidden="1" customHeight="1" x14ac:dyDescent="0.25">
      <c r="A20" s="372" t="s">
        <v>59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4"/>
      <c r="Z20" s="344"/>
    </row>
    <row r="21" spans="1:53" ht="14.25" hidden="1" customHeight="1" x14ac:dyDescent="0.25">
      <c r="A21" s="360" t="s">
        <v>60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3"/>
      <c r="Z21" s="34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8">
        <v>4607091389258</v>
      </c>
      <c r="E22" s="354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54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3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4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4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68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3"/>
      <c r="Z25" s="343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8">
        <v>4607091383881</v>
      </c>
      <c r="E26" s="354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39" t="s">
        <v>71</v>
      </c>
      <c r="O26" s="353"/>
      <c r="P26" s="353"/>
      <c r="Q26" s="353"/>
      <c r="R26" s="354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69</v>
      </c>
      <c r="B27" s="54" t="s">
        <v>73</v>
      </c>
      <c r="C27" s="31">
        <v>4301051176</v>
      </c>
      <c r="D27" s="358">
        <v>4607091383881</v>
      </c>
      <c r="E27" s="354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3"/>
      <c r="P27" s="353"/>
      <c r="Q27" s="353"/>
      <c r="R27" s="354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4301051552</v>
      </c>
      <c r="D28" s="358">
        <v>4607091388237</v>
      </c>
      <c r="E28" s="354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3"/>
      <c r="P28" s="353"/>
      <c r="Q28" s="353"/>
      <c r="R28" s="354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58">
        <v>4607091383935</v>
      </c>
      <c r="E29" s="354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3"/>
      <c r="P29" s="353"/>
      <c r="Q29" s="353"/>
      <c r="R29" s="354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58">
        <v>4680115881853</v>
      </c>
      <c r="E30" s="354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3"/>
      <c r="P30" s="353"/>
      <c r="Q30" s="353"/>
      <c r="R30" s="354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4301051593</v>
      </c>
      <c r="D31" s="358">
        <v>4607091383911</v>
      </c>
      <c r="E31" s="354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82</v>
      </c>
      <c r="O31" s="353"/>
      <c r="P31" s="353"/>
      <c r="Q31" s="353"/>
      <c r="R31" s="354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80</v>
      </c>
      <c r="B32" s="54" t="s">
        <v>83</v>
      </c>
      <c r="C32" s="31">
        <v>4301051178</v>
      </c>
      <c r="D32" s="358">
        <v>4607091383911</v>
      </c>
      <c r="E32" s="354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3"/>
      <c r="P32" s="353"/>
      <c r="Q32" s="353"/>
      <c r="R32" s="354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84</v>
      </c>
      <c r="B33" s="54" t="s">
        <v>85</v>
      </c>
      <c r="C33" s="31">
        <v>4301051592</v>
      </c>
      <c r="D33" s="358">
        <v>4607091388244</v>
      </c>
      <c r="E33" s="354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54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54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63"/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4"/>
      <c r="N34" s="355" t="s">
        <v>66</v>
      </c>
      <c r="O34" s="356"/>
      <c r="P34" s="356"/>
      <c r="Q34" s="356"/>
      <c r="R34" s="356"/>
      <c r="S34" s="356"/>
      <c r="T34" s="357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hidden="1" x14ac:dyDescent="0.2">
      <c r="A35" s="361"/>
      <c r="B35" s="361"/>
      <c r="C35" s="361"/>
      <c r="D35" s="361"/>
      <c r="E35" s="361"/>
      <c r="F35" s="361"/>
      <c r="G35" s="361"/>
      <c r="H35" s="361"/>
      <c r="I35" s="361"/>
      <c r="J35" s="361"/>
      <c r="K35" s="361"/>
      <c r="L35" s="361"/>
      <c r="M35" s="364"/>
      <c r="N35" s="355" t="s">
        <v>66</v>
      </c>
      <c r="O35" s="356"/>
      <c r="P35" s="356"/>
      <c r="Q35" s="356"/>
      <c r="R35" s="356"/>
      <c r="S35" s="356"/>
      <c r="T35" s="357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hidden="1" customHeight="1" x14ac:dyDescent="0.25">
      <c r="A36" s="360" t="s">
        <v>86</v>
      </c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43"/>
      <c r="Z36" s="343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58">
        <v>4607091388503</v>
      </c>
      <c r="E37" s="354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54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63"/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4"/>
      <c r="N38" s="355" t="s">
        <v>66</v>
      </c>
      <c r="O38" s="356"/>
      <c r="P38" s="356"/>
      <c r="Q38" s="356"/>
      <c r="R38" s="356"/>
      <c r="S38" s="356"/>
      <c r="T38" s="357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hidden="1" x14ac:dyDescent="0.2">
      <c r="A39" s="361"/>
      <c r="B39" s="361"/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4"/>
      <c r="N39" s="355" t="s">
        <v>66</v>
      </c>
      <c r="O39" s="356"/>
      <c r="P39" s="356"/>
      <c r="Q39" s="356"/>
      <c r="R39" s="356"/>
      <c r="S39" s="356"/>
      <c r="T39" s="357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hidden="1" customHeight="1" x14ac:dyDescent="0.25">
      <c r="A40" s="360" t="s">
        <v>91</v>
      </c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  <c r="X40" s="361"/>
      <c r="Y40" s="343"/>
      <c r="Z40" s="343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58">
        <v>4607091388282</v>
      </c>
      <c r="E41" s="354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54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63"/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4"/>
      <c r="N42" s="355" t="s">
        <v>66</v>
      </c>
      <c r="O42" s="356"/>
      <c r="P42" s="356"/>
      <c r="Q42" s="356"/>
      <c r="R42" s="356"/>
      <c r="S42" s="356"/>
      <c r="T42" s="357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hidden="1" x14ac:dyDescent="0.2">
      <c r="A43" s="361"/>
      <c r="B43" s="361"/>
      <c r="C43" s="361"/>
      <c r="D43" s="361"/>
      <c r="E43" s="361"/>
      <c r="F43" s="361"/>
      <c r="G43" s="361"/>
      <c r="H43" s="361"/>
      <c r="I43" s="361"/>
      <c r="J43" s="361"/>
      <c r="K43" s="361"/>
      <c r="L43" s="361"/>
      <c r="M43" s="364"/>
      <c r="N43" s="355" t="s">
        <v>66</v>
      </c>
      <c r="O43" s="356"/>
      <c r="P43" s="356"/>
      <c r="Q43" s="356"/>
      <c r="R43" s="356"/>
      <c r="S43" s="356"/>
      <c r="T43" s="357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hidden="1" customHeight="1" x14ac:dyDescent="0.25">
      <c r="A44" s="360" t="s">
        <v>95</v>
      </c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  <c r="X44" s="361"/>
      <c r="Y44" s="343"/>
      <c r="Z44" s="343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58">
        <v>4607091389111</v>
      </c>
      <c r="E45" s="354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54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63"/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4"/>
      <c r="N46" s="355" t="s">
        <v>66</v>
      </c>
      <c r="O46" s="356"/>
      <c r="P46" s="356"/>
      <c r="Q46" s="356"/>
      <c r="R46" s="356"/>
      <c r="S46" s="356"/>
      <c r="T46" s="357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hidden="1" x14ac:dyDescent="0.2">
      <c r="A47" s="361"/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4"/>
      <c r="N47" s="355" t="s">
        <v>66</v>
      </c>
      <c r="O47" s="356"/>
      <c r="P47" s="356"/>
      <c r="Q47" s="356"/>
      <c r="R47" s="356"/>
      <c r="S47" s="356"/>
      <c r="T47" s="357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hidden="1" customHeight="1" x14ac:dyDescent="0.2">
      <c r="A48" s="537" t="s">
        <v>98</v>
      </c>
      <c r="B48" s="538"/>
      <c r="C48" s="538"/>
      <c r="D48" s="538"/>
      <c r="E48" s="538"/>
      <c r="F48" s="538"/>
      <c r="G48" s="538"/>
      <c r="H48" s="538"/>
      <c r="I48" s="538"/>
      <c r="J48" s="538"/>
      <c r="K48" s="538"/>
      <c r="L48" s="538"/>
      <c r="M48" s="538"/>
      <c r="N48" s="538"/>
      <c r="O48" s="538"/>
      <c r="P48" s="538"/>
      <c r="Q48" s="538"/>
      <c r="R48" s="538"/>
      <c r="S48" s="538"/>
      <c r="T48" s="538"/>
      <c r="U48" s="538"/>
      <c r="V48" s="538"/>
      <c r="W48" s="538"/>
      <c r="X48" s="538"/>
      <c r="Y48" s="48"/>
      <c r="Z48" s="48"/>
    </row>
    <row r="49" spans="1:53" ht="16.5" hidden="1" customHeight="1" x14ac:dyDescent="0.25">
      <c r="A49" s="372" t="s">
        <v>99</v>
      </c>
      <c r="B49" s="361"/>
      <c r="C49" s="361"/>
      <c r="D49" s="361"/>
      <c r="E49" s="361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  <c r="X49" s="361"/>
      <c r="Y49" s="344"/>
      <c r="Z49" s="344"/>
    </row>
    <row r="50" spans="1:53" ht="14.25" hidden="1" customHeight="1" x14ac:dyDescent="0.25">
      <c r="A50" s="360" t="s">
        <v>100</v>
      </c>
      <c r="B50" s="361"/>
      <c r="C50" s="361"/>
      <c r="D50" s="361"/>
      <c r="E50" s="361"/>
      <c r="F50" s="361"/>
      <c r="G50" s="361"/>
      <c r="H50" s="361"/>
      <c r="I50" s="361"/>
      <c r="J50" s="361"/>
      <c r="K50" s="361"/>
      <c r="L50" s="361"/>
      <c r="M50" s="361"/>
      <c r="N50" s="361"/>
      <c r="O50" s="361"/>
      <c r="P50" s="361"/>
      <c r="Q50" s="361"/>
      <c r="R50" s="361"/>
      <c r="S50" s="361"/>
      <c r="T50" s="361"/>
      <c r="U50" s="361"/>
      <c r="V50" s="361"/>
      <c r="W50" s="361"/>
      <c r="X50" s="361"/>
      <c r="Y50" s="343"/>
      <c r="Z50" s="343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58">
        <v>4680115881440</v>
      </c>
      <c r="E51" s="354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54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58">
        <v>4680115881433</v>
      </c>
      <c r="E52" s="354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54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63"/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4"/>
      <c r="N53" s="355" t="s">
        <v>66</v>
      </c>
      <c r="O53" s="356"/>
      <c r="P53" s="356"/>
      <c r="Q53" s="356"/>
      <c r="R53" s="356"/>
      <c r="S53" s="356"/>
      <c r="T53" s="357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hidden="1" x14ac:dyDescent="0.2">
      <c r="A54" s="361"/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4"/>
      <c r="N54" s="355" t="s">
        <v>66</v>
      </c>
      <c r="O54" s="356"/>
      <c r="P54" s="356"/>
      <c r="Q54" s="356"/>
      <c r="R54" s="356"/>
      <c r="S54" s="356"/>
      <c r="T54" s="357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hidden="1" customHeight="1" x14ac:dyDescent="0.25">
      <c r="A55" s="372" t="s">
        <v>107</v>
      </c>
      <c r="B55" s="361"/>
      <c r="C55" s="361"/>
      <c r="D55" s="361"/>
      <c r="E55" s="361"/>
      <c r="F55" s="361"/>
      <c r="G55" s="361"/>
      <c r="H55" s="361"/>
      <c r="I55" s="361"/>
      <c r="J55" s="361"/>
      <c r="K55" s="361"/>
      <c r="L55" s="361"/>
      <c r="M55" s="361"/>
      <c r="N55" s="361"/>
      <c r="O55" s="361"/>
      <c r="P55" s="361"/>
      <c r="Q55" s="361"/>
      <c r="R55" s="361"/>
      <c r="S55" s="361"/>
      <c r="T55" s="361"/>
      <c r="U55" s="361"/>
      <c r="V55" s="361"/>
      <c r="W55" s="361"/>
      <c r="X55" s="361"/>
      <c r="Y55" s="344"/>
      <c r="Z55" s="344"/>
    </row>
    <row r="56" spans="1:53" ht="14.25" hidden="1" customHeight="1" x14ac:dyDescent="0.25">
      <c r="A56" s="360" t="s">
        <v>108</v>
      </c>
      <c r="B56" s="361"/>
      <c r="C56" s="361"/>
      <c r="D56" s="361"/>
      <c r="E56" s="361"/>
      <c r="F56" s="361"/>
      <c r="G56" s="361"/>
      <c r="H56" s="361"/>
      <c r="I56" s="361"/>
      <c r="J56" s="361"/>
      <c r="K56" s="361"/>
      <c r="L56" s="361"/>
      <c r="M56" s="361"/>
      <c r="N56" s="361"/>
      <c r="O56" s="361"/>
      <c r="P56" s="361"/>
      <c r="Q56" s="361"/>
      <c r="R56" s="361"/>
      <c r="S56" s="361"/>
      <c r="T56" s="361"/>
      <c r="U56" s="361"/>
      <c r="V56" s="361"/>
      <c r="W56" s="361"/>
      <c r="X56" s="361"/>
      <c r="Y56" s="343"/>
      <c r="Z56" s="343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58">
        <v>4680115881426</v>
      </c>
      <c r="E57" s="354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54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58">
        <v>4680115881426</v>
      </c>
      <c r="E58" s="354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3"/>
      <c r="P58" s="353"/>
      <c r="Q58" s="353"/>
      <c r="R58" s="354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4301011437</v>
      </c>
      <c r="D59" s="358">
        <v>4680115881419</v>
      </c>
      <c r="E59" s="354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54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115</v>
      </c>
      <c r="B60" s="54" t="s">
        <v>116</v>
      </c>
      <c r="C60" s="31">
        <v>4301011458</v>
      </c>
      <c r="D60" s="358">
        <v>4680115881525</v>
      </c>
      <c r="E60" s="354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95" t="s">
        <v>117</v>
      </c>
      <c r="O60" s="353"/>
      <c r="P60" s="353"/>
      <c r="Q60" s="353"/>
      <c r="R60" s="354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63"/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4"/>
      <c r="N61" s="355" t="s">
        <v>66</v>
      </c>
      <c r="O61" s="356"/>
      <c r="P61" s="356"/>
      <c r="Q61" s="356"/>
      <c r="R61" s="356"/>
      <c r="S61" s="356"/>
      <c r="T61" s="357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hidden="1" x14ac:dyDescent="0.2">
      <c r="A62" s="361"/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4"/>
      <c r="N62" s="355" t="s">
        <v>66</v>
      </c>
      <c r="O62" s="356"/>
      <c r="P62" s="356"/>
      <c r="Q62" s="356"/>
      <c r="R62" s="356"/>
      <c r="S62" s="356"/>
      <c r="T62" s="357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hidden="1" customHeight="1" x14ac:dyDescent="0.25">
      <c r="A63" s="372" t="s">
        <v>98</v>
      </c>
      <c r="B63" s="361"/>
      <c r="C63" s="361"/>
      <c r="D63" s="361"/>
      <c r="E63" s="361"/>
      <c r="F63" s="361"/>
      <c r="G63" s="361"/>
      <c r="H63" s="361"/>
      <c r="I63" s="361"/>
      <c r="J63" s="361"/>
      <c r="K63" s="361"/>
      <c r="L63" s="361"/>
      <c r="M63" s="361"/>
      <c r="N63" s="361"/>
      <c r="O63" s="361"/>
      <c r="P63" s="361"/>
      <c r="Q63" s="361"/>
      <c r="R63" s="361"/>
      <c r="S63" s="361"/>
      <c r="T63" s="361"/>
      <c r="U63" s="361"/>
      <c r="V63" s="361"/>
      <c r="W63" s="361"/>
      <c r="X63" s="361"/>
      <c r="Y63" s="344"/>
      <c r="Z63" s="344"/>
    </row>
    <row r="64" spans="1:53" ht="14.25" hidden="1" customHeight="1" x14ac:dyDescent="0.25">
      <c r="A64" s="360" t="s">
        <v>108</v>
      </c>
      <c r="B64" s="361"/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1"/>
      <c r="P64" s="361"/>
      <c r="Q64" s="361"/>
      <c r="R64" s="361"/>
      <c r="S64" s="361"/>
      <c r="T64" s="361"/>
      <c r="U64" s="361"/>
      <c r="V64" s="361"/>
      <c r="W64" s="361"/>
      <c r="X64" s="361"/>
      <c r="Y64" s="343"/>
      <c r="Z64" s="343"/>
    </row>
    <row r="65" spans="1:53" ht="27" hidden="1" customHeight="1" x14ac:dyDescent="0.25">
      <c r="A65" s="54" t="s">
        <v>118</v>
      </c>
      <c r="B65" s="54" t="s">
        <v>119</v>
      </c>
      <c r="C65" s="31">
        <v>4301011623</v>
      </c>
      <c r="D65" s="358">
        <v>4607091382945</v>
      </c>
      <c r="E65" s="354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3"/>
      <c r="P65" s="353"/>
      <c r="Q65" s="353"/>
      <c r="R65" s="354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4301011380</v>
      </c>
      <c r="D66" s="358">
        <v>4607091385670</v>
      </c>
      <c r="E66" s="354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3"/>
      <c r="P66" s="353"/>
      <c r="Q66" s="353"/>
      <c r="R66" s="354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120</v>
      </c>
      <c r="B67" s="54" t="s">
        <v>122</v>
      </c>
      <c r="C67" s="31">
        <v>4301011540</v>
      </c>
      <c r="D67" s="358">
        <v>4607091385670</v>
      </c>
      <c r="E67" s="354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3"/>
      <c r="P67" s="353"/>
      <c r="Q67" s="353"/>
      <c r="R67" s="354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124</v>
      </c>
      <c r="B68" s="54" t="s">
        <v>125</v>
      </c>
      <c r="C68" s="31">
        <v>4301011625</v>
      </c>
      <c r="D68" s="358">
        <v>4680115883956</v>
      </c>
      <c r="E68" s="354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3"/>
      <c r="P68" s="353"/>
      <c r="Q68" s="353"/>
      <c r="R68" s="354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126</v>
      </c>
      <c r="B69" s="54" t="s">
        <v>127</v>
      </c>
      <c r="C69" s="31">
        <v>4301011468</v>
      </c>
      <c r="D69" s="358">
        <v>4680115881327</v>
      </c>
      <c r="E69" s="354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54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129</v>
      </c>
      <c r="B70" s="54" t="s">
        <v>130</v>
      </c>
      <c r="C70" s="31">
        <v>4301011703</v>
      </c>
      <c r="D70" s="358">
        <v>4680115882133</v>
      </c>
      <c r="E70" s="354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54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129</v>
      </c>
      <c r="B71" s="54" t="s">
        <v>131</v>
      </c>
      <c r="C71" s="31">
        <v>4301011514</v>
      </c>
      <c r="D71" s="358">
        <v>4680115882133</v>
      </c>
      <c r="E71" s="354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3"/>
      <c r="P71" s="353"/>
      <c r="Q71" s="353"/>
      <c r="R71" s="354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4301011192</v>
      </c>
      <c r="D72" s="358">
        <v>4607091382952</v>
      </c>
      <c r="E72" s="354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54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4301011382</v>
      </c>
      <c r="D73" s="358">
        <v>4607091385687</v>
      </c>
      <c r="E73" s="354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3"/>
      <c r="P73" s="353"/>
      <c r="Q73" s="353"/>
      <c r="R73" s="354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4301011565</v>
      </c>
      <c r="D74" s="358">
        <v>4680115882539</v>
      </c>
      <c r="E74" s="354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3"/>
      <c r="P74" s="353"/>
      <c r="Q74" s="353"/>
      <c r="R74" s="354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4301011344</v>
      </c>
      <c r="D75" s="358">
        <v>4607091384604</v>
      </c>
      <c r="E75" s="354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54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4301011386</v>
      </c>
      <c r="D76" s="358">
        <v>4680115880283</v>
      </c>
      <c r="E76" s="354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54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4301011624</v>
      </c>
      <c r="D77" s="358">
        <v>4680115883949</v>
      </c>
      <c r="E77" s="354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66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3"/>
      <c r="P77" s="353"/>
      <c r="Q77" s="353"/>
      <c r="R77" s="354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144</v>
      </c>
      <c r="B78" s="54" t="s">
        <v>145</v>
      </c>
      <c r="C78" s="31">
        <v>4301011476</v>
      </c>
      <c r="D78" s="358">
        <v>4680115881518</v>
      </c>
      <c r="E78" s="354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54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146</v>
      </c>
      <c r="B79" s="54" t="s">
        <v>147</v>
      </c>
      <c r="C79" s="31">
        <v>4301011443</v>
      </c>
      <c r="D79" s="358">
        <v>4680115881303</v>
      </c>
      <c r="E79" s="354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54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148</v>
      </c>
      <c r="B80" s="54" t="s">
        <v>149</v>
      </c>
      <c r="C80" s="31">
        <v>4301011562</v>
      </c>
      <c r="D80" s="358">
        <v>4680115882577</v>
      </c>
      <c r="E80" s="354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50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3"/>
      <c r="P80" s="353"/>
      <c r="Q80" s="353"/>
      <c r="R80" s="354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150</v>
      </c>
      <c r="C81" s="31">
        <v>4301011564</v>
      </c>
      <c r="D81" s="358">
        <v>4680115882577</v>
      </c>
      <c r="E81" s="354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3"/>
      <c r="P81" s="353"/>
      <c r="Q81" s="353"/>
      <c r="R81" s="354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151</v>
      </c>
      <c r="B82" s="54" t="s">
        <v>152</v>
      </c>
      <c r="C82" s="31">
        <v>4301011432</v>
      </c>
      <c r="D82" s="358">
        <v>4680115882720</v>
      </c>
      <c r="E82" s="354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8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3"/>
      <c r="P82" s="353"/>
      <c r="Q82" s="353"/>
      <c r="R82" s="354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153</v>
      </c>
      <c r="B83" s="54" t="s">
        <v>154</v>
      </c>
      <c r="C83" s="31">
        <v>4301011417</v>
      </c>
      <c r="D83" s="358">
        <v>4680115880269</v>
      </c>
      <c r="E83" s="354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3"/>
      <c r="P83" s="353"/>
      <c r="Q83" s="353"/>
      <c r="R83" s="354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155</v>
      </c>
      <c r="B84" s="54" t="s">
        <v>156</v>
      </c>
      <c r="C84" s="31">
        <v>4301011415</v>
      </c>
      <c r="D84" s="358">
        <v>4680115880429</v>
      </c>
      <c r="E84" s="354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3"/>
      <c r="P84" s="353"/>
      <c r="Q84" s="353"/>
      <c r="R84" s="354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157</v>
      </c>
      <c r="B85" s="54" t="s">
        <v>158</v>
      </c>
      <c r="C85" s="31">
        <v>4301011462</v>
      </c>
      <c r="D85" s="358">
        <v>4680115881457</v>
      </c>
      <c r="E85" s="354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3"/>
      <c r="P85" s="353"/>
      <c r="Q85" s="353"/>
      <c r="R85" s="354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idden="1" x14ac:dyDescent="0.2">
      <c r="A86" s="363"/>
      <c r="B86" s="361"/>
      <c r="C86" s="361"/>
      <c r="D86" s="361"/>
      <c r="E86" s="361"/>
      <c r="F86" s="361"/>
      <c r="G86" s="361"/>
      <c r="H86" s="361"/>
      <c r="I86" s="361"/>
      <c r="J86" s="361"/>
      <c r="K86" s="361"/>
      <c r="L86" s="361"/>
      <c r="M86" s="364"/>
      <c r="N86" s="355" t="s">
        <v>66</v>
      </c>
      <c r="O86" s="356"/>
      <c r="P86" s="356"/>
      <c r="Q86" s="356"/>
      <c r="R86" s="356"/>
      <c r="S86" s="356"/>
      <c r="T86" s="357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hidden="1" x14ac:dyDescent="0.2">
      <c r="A87" s="361"/>
      <c r="B87" s="361"/>
      <c r="C87" s="361"/>
      <c r="D87" s="361"/>
      <c r="E87" s="361"/>
      <c r="F87" s="361"/>
      <c r="G87" s="361"/>
      <c r="H87" s="361"/>
      <c r="I87" s="361"/>
      <c r="J87" s="361"/>
      <c r="K87" s="361"/>
      <c r="L87" s="361"/>
      <c r="M87" s="364"/>
      <c r="N87" s="355" t="s">
        <v>66</v>
      </c>
      <c r="O87" s="356"/>
      <c r="P87" s="356"/>
      <c r="Q87" s="356"/>
      <c r="R87" s="356"/>
      <c r="S87" s="356"/>
      <c r="T87" s="357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hidden="1" customHeight="1" x14ac:dyDescent="0.25">
      <c r="A88" s="360" t="s">
        <v>100</v>
      </c>
      <c r="B88" s="361"/>
      <c r="C88" s="361"/>
      <c r="D88" s="361"/>
      <c r="E88" s="361"/>
      <c r="F88" s="361"/>
      <c r="G88" s="361"/>
      <c r="H88" s="361"/>
      <c r="I88" s="361"/>
      <c r="J88" s="361"/>
      <c r="K88" s="361"/>
      <c r="L88" s="361"/>
      <c r="M88" s="361"/>
      <c r="N88" s="361"/>
      <c r="O88" s="361"/>
      <c r="P88" s="361"/>
      <c r="Q88" s="361"/>
      <c r="R88" s="361"/>
      <c r="S88" s="361"/>
      <c r="T88" s="361"/>
      <c r="U88" s="361"/>
      <c r="V88" s="361"/>
      <c r="W88" s="361"/>
      <c r="X88" s="361"/>
      <c r="Y88" s="343"/>
      <c r="Z88" s="343"/>
    </row>
    <row r="89" spans="1:53" ht="16.5" hidden="1" customHeight="1" x14ac:dyDescent="0.25">
      <c r="A89" s="54" t="s">
        <v>159</v>
      </c>
      <c r="B89" s="54" t="s">
        <v>160</v>
      </c>
      <c r="C89" s="31">
        <v>4301020235</v>
      </c>
      <c r="D89" s="358">
        <v>4680115881488</v>
      </c>
      <c r="E89" s="354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3"/>
      <c r="P89" s="353"/>
      <c r="Q89" s="353"/>
      <c r="R89" s="354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58">
        <v>4680115882751</v>
      </c>
      <c r="E90" s="354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3"/>
      <c r="P90" s="353"/>
      <c r="Q90" s="353"/>
      <c r="R90" s="354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58">
        <v>4680115882775</v>
      </c>
      <c r="E91" s="354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3"/>
      <c r="P91" s="353"/>
      <c r="Q91" s="353"/>
      <c r="R91" s="354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58">
        <v>4680115880658</v>
      </c>
      <c r="E92" s="354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3"/>
      <c r="P92" s="353"/>
      <c r="Q92" s="353"/>
      <c r="R92" s="354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3"/>
      <c r="B93" s="361"/>
      <c r="C93" s="361"/>
      <c r="D93" s="361"/>
      <c r="E93" s="361"/>
      <c r="F93" s="361"/>
      <c r="G93" s="361"/>
      <c r="H93" s="361"/>
      <c r="I93" s="361"/>
      <c r="J93" s="361"/>
      <c r="K93" s="361"/>
      <c r="L93" s="361"/>
      <c r="M93" s="364"/>
      <c r="N93" s="355" t="s">
        <v>66</v>
      </c>
      <c r="O93" s="356"/>
      <c r="P93" s="356"/>
      <c r="Q93" s="356"/>
      <c r="R93" s="356"/>
      <c r="S93" s="356"/>
      <c r="T93" s="357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hidden="1" x14ac:dyDescent="0.2">
      <c r="A94" s="361"/>
      <c r="B94" s="361"/>
      <c r="C94" s="361"/>
      <c r="D94" s="361"/>
      <c r="E94" s="361"/>
      <c r="F94" s="361"/>
      <c r="G94" s="361"/>
      <c r="H94" s="361"/>
      <c r="I94" s="361"/>
      <c r="J94" s="361"/>
      <c r="K94" s="361"/>
      <c r="L94" s="361"/>
      <c r="M94" s="364"/>
      <c r="N94" s="355" t="s">
        <v>66</v>
      </c>
      <c r="O94" s="356"/>
      <c r="P94" s="356"/>
      <c r="Q94" s="356"/>
      <c r="R94" s="356"/>
      <c r="S94" s="356"/>
      <c r="T94" s="357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hidden="1" customHeight="1" x14ac:dyDescent="0.25">
      <c r="A95" s="360" t="s">
        <v>60</v>
      </c>
      <c r="B95" s="361"/>
      <c r="C95" s="361"/>
      <c r="D95" s="361"/>
      <c r="E95" s="361"/>
      <c r="F95" s="361"/>
      <c r="G95" s="361"/>
      <c r="H95" s="361"/>
      <c r="I95" s="361"/>
      <c r="J95" s="361"/>
      <c r="K95" s="361"/>
      <c r="L95" s="361"/>
      <c r="M95" s="361"/>
      <c r="N95" s="361"/>
      <c r="O95" s="361"/>
      <c r="P95" s="361"/>
      <c r="Q95" s="361"/>
      <c r="R95" s="361"/>
      <c r="S95" s="361"/>
      <c r="T95" s="361"/>
      <c r="U95" s="361"/>
      <c r="V95" s="361"/>
      <c r="W95" s="361"/>
      <c r="X95" s="361"/>
      <c r="Y95" s="343"/>
      <c r="Z95" s="343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58">
        <v>4607091387667</v>
      </c>
      <c r="E96" s="354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3"/>
      <c r="P96" s="353"/>
      <c r="Q96" s="353"/>
      <c r="R96" s="354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58">
        <v>4607091387636</v>
      </c>
      <c r="E97" s="354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3"/>
      <c r="P97" s="353"/>
      <c r="Q97" s="353"/>
      <c r="R97" s="354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58">
        <v>4607091382426</v>
      </c>
      <c r="E98" s="354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3"/>
      <c r="P98" s="353"/>
      <c r="Q98" s="353"/>
      <c r="R98" s="354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58">
        <v>4607091386547</v>
      </c>
      <c r="E99" s="354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3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3"/>
      <c r="P99" s="353"/>
      <c r="Q99" s="353"/>
      <c r="R99" s="354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58">
        <v>4607091384734</v>
      </c>
      <c r="E100" s="354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3"/>
      <c r="P100" s="353"/>
      <c r="Q100" s="353"/>
      <c r="R100" s="354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58">
        <v>4607091382464</v>
      </c>
      <c r="E101" s="354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3"/>
      <c r="P101" s="353"/>
      <c r="Q101" s="353"/>
      <c r="R101" s="354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58">
        <v>4680115883444</v>
      </c>
      <c r="E102" s="354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3"/>
      <c r="P102" s="353"/>
      <c r="Q102" s="353"/>
      <c r="R102" s="354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4301031234</v>
      </c>
      <c r="D103" s="358">
        <v>4680115883444</v>
      </c>
      <c r="E103" s="354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3"/>
      <c r="P103" s="353"/>
      <c r="Q103" s="353"/>
      <c r="R103" s="354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63"/>
      <c r="B104" s="361"/>
      <c r="C104" s="361"/>
      <c r="D104" s="361"/>
      <c r="E104" s="361"/>
      <c r="F104" s="361"/>
      <c r="G104" s="361"/>
      <c r="H104" s="361"/>
      <c r="I104" s="361"/>
      <c r="J104" s="361"/>
      <c r="K104" s="361"/>
      <c r="L104" s="361"/>
      <c r="M104" s="364"/>
      <c r="N104" s="355" t="s">
        <v>66</v>
      </c>
      <c r="O104" s="356"/>
      <c r="P104" s="356"/>
      <c r="Q104" s="356"/>
      <c r="R104" s="356"/>
      <c r="S104" s="356"/>
      <c r="T104" s="357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hidden="1" x14ac:dyDescent="0.2">
      <c r="A105" s="361"/>
      <c r="B105" s="361"/>
      <c r="C105" s="361"/>
      <c r="D105" s="361"/>
      <c r="E105" s="361"/>
      <c r="F105" s="361"/>
      <c r="G105" s="361"/>
      <c r="H105" s="361"/>
      <c r="I105" s="361"/>
      <c r="J105" s="361"/>
      <c r="K105" s="361"/>
      <c r="L105" s="361"/>
      <c r="M105" s="364"/>
      <c r="N105" s="355" t="s">
        <v>66</v>
      </c>
      <c r="O105" s="356"/>
      <c r="P105" s="356"/>
      <c r="Q105" s="356"/>
      <c r="R105" s="356"/>
      <c r="S105" s="356"/>
      <c r="T105" s="357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hidden="1" customHeight="1" x14ac:dyDescent="0.25">
      <c r="A106" s="360" t="s">
        <v>68</v>
      </c>
      <c r="B106" s="361"/>
      <c r="C106" s="361"/>
      <c r="D106" s="361"/>
      <c r="E106" s="361"/>
      <c r="F106" s="361"/>
      <c r="G106" s="361"/>
      <c r="H106" s="361"/>
      <c r="I106" s="361"/>
      <c r="J106" s="361"/>
      <c r="K106" s="361"/>
      <c r="L106" s="361"/>
      <c r="M106" s="361"/>
      <c r="N106" s="361"/>
      <c r="O106" s="361"/>
      <c r="P106" s="361"/>
      <c r="Q106" s="361"/>
      <c r="R106" s="361"/>
      <c r="S106" s="361"/>
      <c r="T106" s="361"/>
      <c r="U106" s="361"/>
      <c r="V106" s="361"/>
      <c r="W106" s="361"/>
      <c r="X106" s="361"/>
      <c r="Y106" s="343"/>
      <c r="Z106" s="343"/>
    </row>
    <row r="107" spans="1:53" ht="27" hidden="1" customHeight="1" x14ac:dyDescent="0.25">
      <c r="A107" s="54" t="s">
        <v>183</v>
      </c>
      <c r="B107" s="54" t="s">
        <v>184</v>
      </c>
      <c r="C107" s="31">
        <v>4301051543</v>
      </c>
      <c r="D107" s="358">
        <v>4607091386967</v>
      </c>
      <c r="E107" s="354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3"/>
      <c r="P107" s="353"/>
      <c r="Q107" s="353"/>
      <c r="R107" s="354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183</v>
      </c>
      <c r="B108" s="54" t="s">
        <v>185</v>
      </c>
      <c r="C108" s="31">
        <v>4301051437</v>
      </c>
      <c r="D108" s="358">
        <v>4607091386967</v>
      </c>
      <c r="E108" s="354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3"/>
      <c r="P108" s="353"/>
      <c r="Q108" s="353"/>
      <c r="R108" s="354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4301051611</v>
      </c>
      <c r="D109" s="358">
        <v>4607091385304</v>
      </c>
      <c r="E109" s="354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3"/>
      <c r="P109" s="353"/>
      <c r="Q109" s="353"/>
      <c r="R109" s="354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4301051648</v>
      </c>
      <c r="D110" s="358">
        <v>4607091386264</v>
      </c>
      <c r="E110" s="354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7" t="s">
        <v>190</v>
      </c>
      <c r="O110" s="353"/>
      <c r="P110" s="353"/>
      <c r="Q110" s="353"/>
      <c r="R110" s="354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188</v>
      </c>
      <c r="B111" s="54" t="s">
        <v>191</v>
      </c>
      <c r="C111" s="31">
        <v>4301051306</v>
      </c>
      <c r="D111" s="358">
        <v>4607091386264</v>
      </c>
      <c r="E111" s="354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3"/>
      <c r="P111" s="353"/>
      <c r="Q111" s="353"/>
      <c r="R111" s="354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192</v>
      </c>
      <c r="B112" s="54" t="s">
        <v>193</v>
      </c>
      <c r="C112" s="31">
        <v>4301051477</v>
      </c>
      <c r="D112" s="358">
        <v>4680115882584</v>
      </c>
      <c r="E112" s="354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4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3"/>
      <c r="P112" s="353"/>
      <c r="Q112" s="353"/>
      <c r="R112" s="354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192</v>
      </c>
      <c r="B113" s="54" t="s">
        <v>194</v>
      </c>
      <c r="C113" s="31">
        <v>4301051476</v>
      </c>
      <c r="D113" s="358">
        <v>4680115882584</v>
      </c>
      <c r="E113" s="354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2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3"/>
      <c r="P113" s="353"/>
      <c r="Q113" s="353"/>
      <c r="R113" s="354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4301051436</v>
      </c>
      <c r="D114" s="358">
        <v>4607091385731</v>
      </c>
      <c r="E114" s="354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1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3"/>
      <c r="P114" s="353"/>
      <c r="Q114" s="353"/>
      <c r="R114" s="354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4301051439</v>
      </c>
      <c r="D115" s="358">
        <v>4680115880214</v>
      </c>
      <c r="E115" s="354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3"/>
      <c r="P115" s="353"/>
      <c r="Q115" s="353"/>
      <c r="R115" s="354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199</v>
      </c>
      <c r="B116" s="54" t="s">
        <v>200</v>
      </c>
      <c r="C116" s="31">
        <v>4301051438</v>
      </c>
      <c r="D116" s="358">
        <v>4680115880894</v>
      </c>
      <c r="E116" s="354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3"/>
      <c r="P116" s="353"/>
      <c r="Q116" s="353"/>
      <c r="R116" s="354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4301051313</v>
      </c>
      <c r="D117" s="358">
        <v>4607091385427</v>
      </c>
      <c r="E117" s="354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3"/>
      <c r="P117" s="353"/>
      <c r="Q117" s="353"/>
      <c r="R117" s="354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203</v>
      </c>
      <c r="B118" s="54" t="s">
        <v>204</v>
      </c>
      <c r="C118" s="31">
        <v>4301051480</v>
      </c>
      <c r="D118" s="358">
        <v>4680115882645</v>
      </c>
      <c r="E118" s="354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3"/>
      <c r="P118" s="353"/>
      <c r="Q118" s="353"/>
      <c r="R118" s="354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63"/>
      <c r="B119" s="361"/>
      <c r="C119" s="361"/>
      <c r="D119" s="361"/>
      <c r="E119" s="361"/>
      <c r="F119" s="361"/>
      <c r="G119" s="361"/>
      <c r="H119" s="361"/>
      <c r="I119" s="361"/>
      <c r="J119" s="361"/>
      <c r="K119" s="361"/>
      <c r="L119" s="361"/>
      <c r="M119" s="364"/>
      <c r="N119" s="355" t="s">
        <v>66</v>
      </c>
      <c r="O119" s="356"/>
      <c r="P119" s="356"/>
      <c r="Q119" s="356"/>
      <c r="R119" s="356"/>
      <c r="S119" s="356"/>
      <c r="T119" s="357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hidden="1" x14ac:dyDescent="0.2">
      <c r="A120" s="361"/>
      <c r="B120" s="361"/>
      <c r="C120" s="361"/>
      <c r="D120" s="361"/>
      <c r="E120" s="361"/>
      <c r="F120" s="361"/>
      <c r="G120" s="361"/>
      <c r="H120" s="361"/>
      <c r="I120" s="361"/>
      <c r="J120" s="361"/>
      <c r="K120" s="361"/>
      <c r="L120" s="361"/>
      <c r="M120" s="364"/>
      <c r="N120" s="355" t="s">
        <v>66</v>
      </c>
      <c r="O120" s="356"/>
      <c r="P120" s="356"/>
      <c r="Q120" s="356"/>
      <c r="R120" s="356"/>
      <c r="S120" s="356"/>
      <c r="T120" s="357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hidden="1" customHeight="1" x14ac:dyDescent="0.25">
      <c r="A121" s="360" t="s">
        <v>205</v>
      </c>
      <c r="B121" s="361"/>
      <c r="C121" s="361"/>
      <c r="D121" s="361"/>
      <c r="E121" s="361"/>
      <c r="F121" s="361"/>
      <c r="G121" s="361"/>
      <c r="H121" s="361"/>
      <c r="I121" s="361"/>
      <c r="J121" s="361"/>
      <c r="K121" s="361"/>
      <c r="L121" s="361"/>
      <c r="M121" s="361"/>
      <c r="N121" s="361"/>
      <c r="O121" s="361"/>
      <c r="P121" s="361"/>
      <c r="Q121" s="361"/>
      <c r="R121" s="361"/>
      <c r="S121" s="361"/>
      <c r="T121" s="361"/>
      <c r="U121" s="361"/>
      <c r="V121" s="361"/>
      <c r="W121" s="361"/>
      <c r="X121" s="361"/>
      <c r="Y121" s="343"/>
      <c r="Z121" s="343"/>
    </row>
    <row r="122" spans="1:53" ht="27" hidden="1" customHeight="1" x14ac:dyDescent="0.25">
      <c r="A122" s="54" t="s">
        <v>206</v>
      </c>
      <c r="B122" s="54" t="s">
        <v>207</v>
      </c>
      <c r="C122" s="31">
        <v>4301060296</v>
      </c>
      <c r="D122" s="358">
        <v>4607091383065</v>
      </c>
      <c r="E122" s="354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3"/>
      <c r="P122" s="353"/>
      <c r="Q122" s="353"/>
      <c r="R122" s="354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4301060366</v>
      </c>
      <c r="D123" s="358">
        <v>4680115881532</v>
      </c>
      <c r="E123" s="354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3"/>
      <c r="P123" s="353"/>
      <c r="Q123" s="353"/>
      <c r="R123" s="354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208</v>
      </c>
      <c r="B124" s="54" t="s">
        <v>210</v>
      </c>
      <c r="C124" s="31">
        <v>4301060371</v>
      </c>
      <c r="D124" s="358">
        <v>4680115881532</v>
      </c>
      <c r="E124" s="354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500" t="s">
        <v>211</v>
      </c>
      <c r="O124" s="353"/>
      <c r="P124" s="353"/>
      <c r="Q124" s="353"/>
      <c r="R124" s="354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208</v>
      </c>
      <c r="B125" s="54" t="s">
        <v>212</v>
      </c>
      <c r="C125" s="31">
        <v>4301060350</v>
      </c>
      <c r="D125" s="358">
        <v>4680115881532</v>
      </c>
      <c r="E125" s="354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3"/>
      <c r="P125" s="353"/>
      <c r="Q125" s="353"/>
      <c r="R125" s="354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213</v>
      </c>
      <c r="B126" s="54" t="s">
        <v>214</v>
      </c>
      <c r="C126" s="31">
        <v>4301060356</v>
      </c>
      <c r="D126" s="358">
        <v>4680115882652</v>
      </c>
      <c r="E126" s="354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3"/>
      <c r="P126" s="353"/>
      <c r="Q126" s="353"/>
      <c r="R126" s="354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215</v>
      </c>
      <c r="B127" s="54" t="s">
        <v>216</v>
      </c>
      <c r="C127" s="31">
        <v>4301060309</v>
      </c>
      <c r="D127" s="358">
        <v>4680115880238</v>
      </c>
      <c r="E127" s="354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3"/>
      <c r="P127" s="353"/>
      <c r="Q127" s="353"/>
      <c r="R127" s="354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217</v>
      </c>
      <c r="B128" s="54" t="s">
        <v>218</v>
      </c>
      <c r="C128" s="31">
        <v>4301060351</v>
      </c>
      <c r="D128" s="358">
        <v>4680115881464</v>
      </c>
      <c r="E128" s="354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3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3"/>
      <c r="P128" s="353"/>
      <c r="Q128" s="353"/>
      <c r="R128" s="354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63"/>
      <c r="B129" s="361"/>
      <c r="C129" s="361"/>
      <c r="D129" s="361"/>
      <c r="E129" s="361"/>
      <c r="F129" s="361"/>
      <c r="G129" s="361"/>
      <c r="H129" s="361"/>
      <c r="I129" s="361"/>
      <c r="J129" s="361"/>
      <c r="K129" s="361"/>
      <c r="L129" s="361"/>
      <c r="M129" s="364"/>
      <c r="N129" s="355" t="s">
        <v>66</v>
      </c>
      <c r="O129" s="356"/>
      <c r="P129" s="356"/>
      <c r="Q129" s="356"/>
      <c r="R129" s="356"/>
      <c r="S129" s="356"/>
      <c r="T129" s="357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hidden="1" x14ac:dyDescent="0.2">
      <c r="A130" s="361"/>
      <c r="B130" s="361"/>
      <c r="C130" s="361"/>
      <c r="D130" s="361"/>
      <c r="E130" s="361"/>
      <c r="F130" s="361"/>
      <c r="G130" s="361"/>
      <c r="H130" s="361"/>
      <c r="I130" s="361"/>
      <c r="J130" s="361"/>
      <c r="K130" s="361"/>
      <c r="L130" s="361"/>
      <c r="M130" s="364"/>
      <c r="N130" s="355" t="s">
        <v>66</v>
      </c>
      <c r="O130" s="356"/>
      <c r="P130" s="356"/>
      <c r="Q130" s="356"/>
      <c r="R130" s="356"/>
      <c r="S130" s="356"/>
      <c r="T130" s="357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hidden="1" customHeight="1" x14ac:dyDescent="0.25">
      <c r="A131" s="372" t="s">
        <v>219</v>
      </c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1"/>
      <c r="N131" s="361"/>
      <c r="O131" s="361"/>
      <c r="P131" s="361"/>
      <c r="Q131" s="361"/>
      <c r="R131" s="361"/>
      <c r="S131" s="361"/>
      <c r="T131" s="361"/>
      <c r="U131" s="361"/>
      <c r="V131" s="361"/>
      <c r="W131" s="361"/>
      <c r="X131" s="361"/>
      <c r="Y131" s="344"/>
      <c r="Z131" s="344"/>
    </row>
    <row r="132" spans="1:53" ht="14.25" hidden="1" customHeight="1" x14ac:dyDescent="0.25">
      <c r="A132" s="360" t="s">
        <v>68</v>
      </c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1"/>
      <c r="N132" s="361"/>
      <c r="O132" s="361"/>
      <c r="P132" s="361"/>
      <c r="Q132" s="361"/>
      <c r="R132" s="361"/>
      <c r="S132" s="361"/>
      <c r="T132" s="361"/>
      <c r="U132" s="361"/>
      <c r="V132" s="361"/>
      <c r="W132" s="361"/>
      <c r="X132" s="361"/>
      <c r="Y132" s="343"/>
      <c r="Z132" s="343"/>
    </row>
    <row r="133" spans="1:53" ht="27" hidden="1" customHeight="1" x14ac:dyDescent="0.25">
      <c r="A133" s="54" t="s">
        <v>220</v>
      </c>
      <c r="B133" s="54" t="s">
        <v>221</v>
      </c>
      <c r="C133" s="31">
        <v>4301051612</v>
      </c>
      <c r="D133" s="358">
        <v>4607091385168</v>
      </c>
      <c r="E133" s="354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3"/>
      <c r="P133" s="353"/>
      <c r="Q133" s="353"/>
      <c r="R133" s="354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220</v>
      </c>
      <c r="B134" s="54" t="s">
        <v>222</v>
      </c>
      <c r="C134" s="31">
        <v>4301051360</v>
      </c>
      <c r="D134" s="358">
        <v>4607091385168</v>
      </c>
      <c r="E134" s="354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3"/>
      <c r="P134" s="353"/>
      <c r="Q134" s="353"/>
      <c r="R134" s="354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4301051362</v>
      </c>
      <c r="D135" s="358">
        <v>4607091383256</v>
      </c>
      <c r="E135" s="354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3"/>
      <c r="P135" s="353"/>
      <c r="Q135" s="353"/>
      <c r="R135" s="354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225</v>
      </c>
      <c r="B136" s="54" t="s">
        <v>226</v>
      </c>
      <c r="C136" s="31">
        <v>4301051358</v>
      </c>
      <c r="D136" s="358">
        <v>4607091385748</v>
      </c>
      <c r="E136" s="354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3"/>
      <c r="P136" s="353"/>
      <c r="Q136" s="353"/>
      <c r="R136" s="354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63"/>
      <c r="B137" s="361"/>
      <c r="C137" s="361"/>
      <c r="D137" s="361"/>
      <c r="E137" s="361"/>
      <c r="F137" s="361"/>
      <c r="G137" s="361"/>
      <c r="H137" s="361"/>
      <c r="I137" s="361"/>
      <c r="J137" s="361"/>
      <c r="K137" s="361"/>
      <c r="L137" s="361"/>
      <c r="M137" s="364"/>
      <c r="N137" s="355" t="s">
        <v>66</v>
      </c>
      <c r="O137" s="356"/>
      <c r="P137" s="356"/>
      <c r="Q137" s="356"/>
      <c r="R137" s="356"/>
      <c r="S137" s="356"/>
      <c r="T137" s="357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hidden="1" x14ac:dyDescent="0.2">
      <c r="A138" s="361"/>
      <c r="B138" s="361"/>
      <c r="C138" s="361"/>
      <c r="D138" s="361"/>
      <c r="E138" s="361"/>
      <c r="F138" s="361"/>
      <c r="G138" s="361"/>
      <c r="H138" s="361"/>
      <c r="I138" s="361"/>
      <c r="J138" s="361"/>
      <c r="K138" s="361"/>
      <c r="L138" s="361"/>
      <c r="M138" s="364"/>
      <c r="N138" s="355" t="s">
        <v>66</v>
      </c>
      <c r="O138" s="356"/>
      <c r="P138" s="356"/>
      <c r="Q138" s="356"/>
      <c r="R138" s="356"/>
      <c r="S138" s="356"/>
      <c r="T138" s="357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hidden="1" customHeight="1" x14ac:dyDescent="0.2">
      <c r="A139" s="537" t="s">
        <v>227</v>
      </c>
      <c r="B139" s="538"/>
      <c r="C139" s="538"/>
      <c r="D139" s="538"/>
      <c r="E139" s="538"/>
      <c r="F139" s="538"/>
      <c r="G139" s="538"/>
      <c r="H139" s="538"/>
      <c r="I139" s="538"/>
      <c r="J139" s="538"/>
      <c r="K139" s="538"/>
      <c r="L139" s="538"/>
      <c r="M139" s="538"/>
      <c r="N139" s="538"/>
      <c r="O139" s="538"/>
      <c r="P139" s="538"/>
      <c r="Q139" s="538"/>
      <c r="R139" s="538"/>
      <c r="S139" s="538"/>
      <c r="T139" s="538"/>
      <c r="U139" s="538"/>
      <c r="V139" s="538"/>
      <c r="W139" s="538"/>
      <c r="X139" s="538"/>
      <c r="Y139" s="48"/>
      <c r="Z139" s="48"/>
    </row>
    <row r="140" spans="1:53" ht="16.5" hidden="1" customHeight="1" x14ac:dyDescent="0.25">
      <c r="A140" s="372" t="s">
        <v>228</v>
      </c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1"/>
      <c r="N140" s="361"/>
      <c r="O140" s="361"/>
      <c r="P140" s="361"/>
      <c r="Q140" s="361"/>
      <c r="R140" s="361"/>
      <c r="S140" s="361"/>
      <c r="T140" s="361"/>
      <c r="U140" s="361"/>
      <c r="V140" s="361"/>
      <c r="W140" s="361"/>
      <c r="X140" s="361"/>
      <c r="Y140" s="344"/>
      <c r="Z140" s="344"/>
    </row>
    <row r="141" spans="1:53" ht="14.25" hidden="1" customHeight="1" x14ac:dyDescent="0.25">
      <c r="A141" s="360" t="s">
        <v>108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3"/>
      <c r="Z141" s="343"/>
    </row>
    <row r="142" spans="1:53" ht="27" hidden="1" customHeight="1" x14ac:dyDescent="0.25">
      <c r="A142" s="54" t="s">
        <v>229</v>
      </c>
      <c r="B142" s="54" t="s">
        <v>230</v>
      </c>
      <c r="C142" s="31">
        <v>4301011223</v>
      </c>
      <c r="D142" s="358">
        <v>4607091383423</v>
      </c>
      <c r="E142" s="354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50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3"/>
      <c r="P142" s="353"/>
      <c r="Q142" s="353"/>
      <c r="R142" s="354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231</v>
      </c>
      <c r="B143" s="54" t="s">
        <v>232</v>
      </c>
      <c r="C143" s="31">
        <v>4301011338</v>
      </c>
      <c r="D143" s="358">
        <v>4607091381405</v>
      </c>
      <c r="E143" s="354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3"/>
      <c r="P143" s="353"/>
      <c r="Q143" s="353"/>
      <c r="R143" s="354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hidden="1" customHeight="1" x14ac:dyDescent="0.25">
      <c r="A144" s="54" t="s">
        <v>233</v>
      </c>
      <c r="B144" s="54" t="s">
        <v>234</v>
      </c>
      <c r="C144" s="31">
        <v>4301011333</v>
      </c>
      <c r="D144" s="358">
        <v>4607091386516</v>
      </c>
      <c r="E144" s="354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3"/>
      <c r="P144" s="353"/>
      <c r="Q144" s="353"/>
      <c r="R144" s="354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63"/>
      <c r="B145" s="361"/>
      <c r="C145" s="361"/>
      <c r="D145" s="361"/>
      <c r="E145" s="361"/>
      <c r="F145" s="361"/>
      <c r="G145" s="361"/>
      <c r="H145" s="361"/>
      <c r="I145" s="361"/>
      <c r="J145" s="361"/>
      <c r="K145" s="361"/>
      <c r="L145" s="361"/>
      <c r="M145" s="364"/>
      <c r="N145" s="355" t="s">
        <v>66</v>
      </c>
      <c r="O145" s="356"/>
      <c r="P145" s="356"/>
      <c r="Q145" s="356"/>
      <c r="R145" s="356"/>
      <c r="S145" s="356"/>
      <c r="T145" s="357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hidden="1" x14ac:dyDescent="0.2">
      <c r="A146" s="361"/>
      <c r="B146" s="361"/>
      <c r="C146" s="361"/>
      <c r="D146" s="361"/>
      <c r="E146" s="361"/>
      <c r="F146" s="361"/>
      <c r="G146" s="361"/>
      <c r="H146" s="361"/>
      <c r="I146" s="361"/>
      <c r="J146" s="361"/>
      <c r="K146" s="361"/>
      <c r="L146" s="361"/>
      <c r="M146" s="364"/>
      <c r="N146" s="355" t="s">
        <v>66</v>
      </c>
      <c r="O146" s="356"/>
      <c r="P146" s="356"/>
      <c r="Q146" s="356"/>
      <c r="R146" s="356"/>
      <c r="S146" s="356"/>
      <c r="T146" s="357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hidden="1" customHeight="1" x14ac:dyDescent="0.25">
      <c r="A147" s="372" t="s">
        <v>235</v>
      </c>
      <c r="B147" s="361"/>
      <c r="C147" s="361"/>
      <c r="D147" s="361"/>
      <c r="E147" s="361"/>
      <c r="F147" s="361"/>
      <c r="G147" s="361"/>
      <c r="H147" s="361"/>
      <c r="I147" s="361"/>
      <c r="J147" s="361"/>
      <c r="K147" s="361"/>
      <c r="L147" s="361"/>
      <c r="M147" s="361"/>
      <c r="N147" s="361"/>
      <c r="O147" s="361"/>
      <c r="P147" s="361"/>
      <c r="Q147" s="361"/>
      <c r="R147" s="361"/>
      <c r="S147" s="361"/>
      <c r="T147" s="361"/>
      <c r="U147" s="361"/>
      <c r="V147" s="361"/>
      <c r="W147" s="361"/>
      <c r="X147" s="361"/>
      <c r="Y147" s="344"/>
      <c r="Z147" s="344"/>
    </row>
    <row r="148" spans="1:53" ht="14.25" hidden="1" customHeight="1" x14ac:dyDescent="0.25">
      <c r="A148" s="360" t="s">
        <v>60</v>
      </c>
      <c r="B148" s="361"/>
      <c r="C148" s="361"/>
      <c r="D148" s="361"/>
      <c r="E148" s="361"/>
      <c r="F148" s="361"/>
      <c r="G148" s="361"/>
      <c r="H148" s="361"/>
      <c r="I148" s="361"/>
      <c r="J148" s="361"/>
      <c r="K148" s="361"/>
      <c r="L148" s="361"/>
      <c r="M148" s="361"/>
      <c r="N148" s="361"/>
      <c r="O148" s="361"/>
      <c r="P148" s="361"/>
      <c r="Q148" s="361"/>
      <c r="R148" s="361"/>
      <c r="S148" s="361"/>
      <c r="T148" s="361"/>
      <c r="U148" s="361"/>
      <c r="V148" s="361"/>
      <c r="W148" s="361"/>
      <c r="X148" s="361"/>
      <c r="Y148" s="343"/>
      <c r="Z148" s="343"/>
    </row>
    <row r="149" spans="1:53" ht="27" hidden="1" customHeight="1" x14ac:dyDescent="0.25">
      <c r="A149" s="54" t="s">
        <v>236</v>
      </c>
      <c r="B149" s="54" t="s">
        <v>237</v>
      </c>
      <c r="C149" s="31">
        <v>4301031191</v>
      </c>
      <c r="D149" s="358">
        <v>4680115880993</v>
      </c>
      <c r="E149" s="354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3"/>
      <c r="P149" s="353"/>
      <c r="Q149" s="353"/>
      <c r="R149" s="354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4301031204</v>
      </c>
      <c r="D150" s="358">
        <v>4680115881761</v>
      </c>
      <c r="E150" s="354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3"/>
      <c r="P150" s="353"/>
      <c r="Q150" s="353"/>
      <c r="R150" s="354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4301031201</v>
      </c>
      <c r="D151" s="358">
        <v>4680115881563</v>
      </c>
      <c r="E151" s="354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3"/>
      <c r="P151" s="353"/>
      <c r="Q151" s="353"/>
      <c r="R151" s="354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4301031199</v>
      </c>
      <c r="D152" s="358">
        <v>4680115880986</v>
      </c>
      <c r="E152" s="354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3"/>
      <c r="P152" s="353"/>
      <c r="Q152" s="353"/>
      <c r="R152" s="354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4301031190</v>
      </c>
      <c r="D153" s="358">
        <v>4680115880207</v>
      </c>
      <c r="E153" s="354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3"/>
      <c r="P153" s="353"/>
      <c r="Q153" s="353"/>
      <c r="R153" s="354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4301031205</v>
      </c>
      <c r="D154" s="358">
        <v>4680115881785</v>
      </c>
      <c r="E154" s="354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3"/>
      <c r="P154" s="353"/>
      <c r="Q154" s="353"/>
      <c r="R154" s="354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4301031202</v>
      </c>
      <c r="D155" s="358">
        <v>4680115881679</v>
      </c>
      <c r="E155" s="354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3"/>
      <c r="P155" s="353"/>
      <c r="Q155" s="353"/>
      <c r="R155" s="354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250</v>
      </c>
      <c r="B156" s="54" t="s">
        <v>251</v>
      </c>
      <c r="C156" s="31">
        <v>4301031158</v>
      </c>
      <c r="D156" s="358">
        <v>4680115880191</v>
      </c>
      <c r="E156" s="354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3"/>
      <c r="P156" s="353"/>
      <c r="Q156" s="353"/>
      <c r="R156" s="354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252</v>
      </c>
      <c r="B157" s="54" t="s">
        <v>253</v>
      </c>
      <c r="C157" s="31">
        <v>4301031245</v>
      </c>
      <c r="D157" s="358">
        <v>4680115883963</v>
      </c>
      <c r="E157" s="354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3"/>
      <c r="P157" s="353"/>
      <c r="Q157" s="353"/>
      <c r="R157" s="354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63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4"/>
      <c r="N158" s="355" t="s">
        <v>66</v>
      </c>
      <c r="O158" s="356"/>
      <c r="P158" s="356"/>
      <c r="Q158" s="356"/>
      <c r="R158" s="356"/>
      <c r="S158" s="356"/>
      <c r="T158" s="357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4"/>
      <c r="N159" s="355" t="s">
        <v>66</v>
      </c>
      <c r="O159" s="356"/>
      <c r="P159" s="356"/>
      <c r="Q159" s="356"/>
      <c r="R159" s="356"/>
      <c r="S159" s="356"/>
      <c r="T159" s="357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hidden="1" customHeight="1" x14ac:dyDescent="0.25">
      <c r="A160" s="372" t="s">
        <v>254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4"/>
      <c r="Z160" s="344"/>
    </row>
    <row r="161" spans="1:53" ht="14.25" hidden="1" customHeight="1" x14ac:dyDescent="0.25">
      <c r="A161" s="360" t="s">
        <v>108</v>
      </c>
      <c r="B161" s="361"/>
      <c r="C161" s="361"/>
      <c r="D161" s="361"/>
      <c r="E161" s="361"/>
      <c r="F161" s="361"/>
      <c r="G161" s="361"/>
      <c r="H161" s="361"/>
      <c r="I161" s="361"/>
      <c r="J161" s="361"/>
      <c r="K161" s="361"/>
      <c r="L161" s="361"/>
      <c r="M161" s="361"/>
      <c r="N161" s="361"/>
      <c r="O161" s="361"/>
      <c r="P161" s="361"/>
      <c r="Q161" s="361"/>
      <c r="R161" s="361"/>
      <c r="S161" s="361"/>
      <c r="T161" s="361"/>
      <c r="U161" s="361"/>
      <c r="V161" s="361"/>
      <c r="W161" s="361"/>
      <c r="X161" s="361"/>
      <c r="Y161" s="343"/>
      <c r="Z161" s="343"/>
    </row>
    <row r="162" spans="1:53" ht="16.5" hidden="1" customHeight="1" x14ac:dyDescent="0.25">
      <c r="A162" s="54" t="s">
        <v>255</v>
      </c>
      <c r="B162" s="54" t="s">
        <v>256</v>
      </c>
      <c r="C162" s="31">
        <v>4301011450</v>
      </c>
      <c r="D162" s="358">
        <v>4680115881402</v>
      </c>
      <c r="E162" s="354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3"/>
      <c r="P162" s="353"/>
      <c r="Q162" s="353"/>
      <c r="R162" s="354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257</v>
      </c>
      <c r="B163" s="54" t="s">
        <v>258</v>
      </c>
      <c r="C163" s="31">
        <v>4301011454</v>
      </c>
      <c r="D163" s="358">
        <v>4680115881396</v>
      </c>
      <c r="E163" s="354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3"/>
      <c r="P163" s="353"/>
      <c r="Q163" s="353"/>
      <c r="R163" s="354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63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4"/>
      <c r="N164" s="355" t="s">
        <v>66</v>
      </c>
      <c r="O164" s="356"/>
      <c r="P164" s="356"/>
      <c r="Q164" s="356"/>
      <c r="R164" s="356"/>
      <c r="S164" s="356"/>
      <c r="T164" s="357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hidden="1" x14ac:dyDescent="0.2">
      <c r="A165" s="361"/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4"/>
      <c r="N165" s="355" t="s">
        <v>66</v>
      </c>
      <c r="O165" s="356"/>
      <c r="P165" s="356"/>
      <c r="Q165" s="356"/>
      <c r="R165" s="356"/>
      <c r="S165" s="356"/>
      <c r="T165" s="357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hidden="1" customHeight="1" x14ac:dyDescent="0.25">
      <c r="A166" s="360" t="s">
        <v>100</v>
      </c>
      <c r="B166" s="361"/>
      <c r="C166" s="361"/>
      <c r="D166" s="361"/>
      <c r="E166" s="361"/>
      <c r="F166" s="361"/>
      <c r="G166" s="361"/>
      <c r="H166" s="361"/>
      <c r="I166" s="361"/>
      <c r="J166" s="361"/>
      <c r="K166" s="361"/>
      <c r="L166" s="361"/>
      <c r="M166" s="361"/>
      <c r="N166" s="361"/>
      <c r="O166" s="361"/>
      <c r="P166" s="361"/>
      <c r="Q166" s="361"/>
      <c r="R166" s="361"/>
      <c r="S166" s="361"/>
      <c r="T166" s="361"/>
      <c r="U166" s="361"/>
      <c r="V166" s="361"/>
      <c r="W166" s="361"/>
      <c r="X166" s="361"/>
      <c r="Y166" s="343"/>
      <c r="Z166" s="343"/>
    </row>
    <row r="167" spans="1:53" ht="16.5" hidden="1" customHeight="1" x14ac:dyDescent="0.25">
      <c r="A167" s="54" t="s">
        <v>259</v>
      </c>
      <c r="B167" s="54" t="s">
        <v>260</v>
      </c>
      <c r="C167" s="31">
        <v>4301020262</v>
      </c>
      <c r="D167" s="358">
        <v>4680115882935</v>
      </c>
      <c r="E167" s="354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3"/>
      <c r="P167" s="353"/>
      <c r="Q167" s="353"/>
      <c r="R167" s="354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261</v>
      </c>
      <c r="B168" s="54" t="s">
        <v>262</v>
      </c>
      <c r="C168" s="31">
        <v>4301020220</v>
      </c>
      <c r="D168" s="358">
        <v>4680115880764</v>
      </c>
      <c r="E168" s="354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3"/>
      <c r="P168" s="353"/>
      <c r="Q168" s="353"/>
      <c r="R168" s="354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63"/>
      <c r="B169" s="361"/>
      <c r="C169" s="361"/>
      <c r="D169" s="361"/>
      <c r="E169" s="361"/>
      <c r="F169" s="361"/>
      <c r="G169" s="361"/>
      <c r="H169" s="361"/>
      <c r="I169" s="361"/>
      <c r="J169" s="361"/>
      <c r="K169" s="361"/>
      <c r="L169" s="361"/>
      <c r="M169" s="364"/>
      <c r="N169" s="355" t="s">
        <v>66</v>
      </c>
      <c r="O169" s="356"/>
      <c r="P169" s="356"/>
      <c r="Q169" s="356"/>
      <c r="R169" s="356"/>
      <c r="S169" s="356"/>
      <c r="T169" s="357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hidden="1" x14ac:dyDescent="0.2">
      <c r="A170" s="361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4"/>
      <c r="N170" s="355" t="s">
        <v>66</v>
      </c>
      <c r="O170" s="356"/>
      <c r="P170" s="356"/>
      <c r="Q170" s="356"/>
      <c r="R170" s="356"/>
      <c r="S170" s="356"/>
      <c r="T170" s="357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hidden="1" customHeight="1" x14ac:dyDescent="0.25">
      <c r="A171" s="360" t="s">
        <v>60</v>
      </c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1"/>
      <c r="N171" s="361"/>
      <c r="O171" s="361"/>
      <c r="P171" s="361"/>
      <c r="Q171" s="361"/>
      <c r="R171" s="361"/>
      <c r="S171" s="361"/>
      <c r="T171" s="361"/>
      <c r="U171" s="361"/>
      <c r="V171" s="361"/>
      <c r="W171" s="361"/>
      <c r="X171" s="361"/>
      <c r="Y171" s="343"/>
      <c r="Z171" s="343"/>
    </row>
    <row r="172" spans="1:53" ht="27" hidden="1" customHeight="1" x14ac:dyDescent="0.25">
      <c r="A172" s="54" t="s">
        <v>263</v>
      </c>
      <c r="B172" s="54" t="s">
        <v>264</v>
      </c>
      <c r="C172" s="31">
        <v>4301031224</v>
      </c>
      <c r="D172" s="358">
        <v>4680115882683</v>
      </c>
      <c r="E172" s="354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3"/>
      <c r="P172" s="353"/>
      <c r="Q172" s="353"/>
      <c r="R172" s="354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4301031230</v>
      </c>
      <c r="D173" s="358">
        <v>4680115882690</v>
      </c>
      <c r="E173" s="354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3"/>
      <c r="P173" s="353"/>
      <c r="Q173" s="353"/>
      <c r="R173" s="354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4301031220</v>
      </c>
      <c r="D174" s="358">
        <v>4680115882669</v>
      </c>
      <c r="E174" s="354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3"/>
      <c r="P174" s="353"/>
      <c r="Q174" s="353"/>
      <c r="R174" s="354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269</v>
      </c>
      <c r="B175" s="54" t="s">
        <v>270</v>
      </c>
      <c r="C175" s="31">
        <v>4301031221</v>
      </c>
      <c r="D175" s="358">
        <v>4680115882676</v>
      </c>
      <c r="E175" s="354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3"/>
      <c r="P175" s="353"/>
      <c r="Q175" s="353"/>
      <c r="R175" s="354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63"/>
      <c r="B176" s="361"/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4"/>
      <c r="N176" s="355" t="s">
        <v>66</v>
      </c>
      <c r="O176" s="356"/>
      <c r="P176" s="356"/>
      <c r="Q176" s="356"/>
      <c r="R176" s="356"/>
      <c r="S176" s="356"/>
      <c r="T176" s="357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hidden="1" x14ac:dyDescent="0.2">
      <c r="A177" s="361"/>
      <c r="B177" s="361"/>
      <c r="C177" s="361"/>
      <c r="D177" s="361"/>
      <c r="E177" s="361"/>
      <c r="F177" s="361"/>
      <c r="G177" s="361"/>
      <c r="H177" s="361"/>
      <c r="I177" s="361"/>
      <c r="J177" s="361"/>
      <c r="K177" s="361"/>
      <c r="L177" s="361"/>
      <c r="M177" s="364"/>
      <c r="N177" s="355" t="s">
        <v>66</v>
      </c>
      <c r="O177" s="356"/>
      <c r="P177" s="356"/>
      <c r="Q177" s="356"/>
      <c r="R177" s="356"/>
      <c r="S177" s="356"/>
      <c r="T177" s="357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hidden="1" customHeight="1" x14ac:dyDescent="0.25">
      <c r="A178" s="360" t="s">
        <v>68</v>
      </c>
      <c r="B178" s="361"/>
      <c r="C178" s="361"/>
      <c r="D178" s="361"/>
      <c r="E178" s="361"/>
      <c r="F178" s="361"/>
      <c r="G178" s="361"/>
      <c r="H178" s="361"/>
      <c r="I178" s="361"/>
      <c r="J178" s="361"/>
      <c r="K178" s="361"/>
      <c r="L178" s="361"/>
      <c r="M178" s="361"/>
      <c r="N178" s="361"/>
      <c r="O178" s="361"/>
      <c r="P178" s="361"/>
      <c r="Q178" s="361"/>
      <c r="R178" s="361"/>
      <c r="S178" s="361"/>
      <c r="T178" s="361"/>
      <c r="U178" s="361"/>
      <c r="V178" s="361"/>
      <c r="W178" s="361"/>
      <c r="X178" s="361"/>
      <c r="Y178" s="343"/>
      <c r="Z178" s="343"/>
    </row>
    <row r="179" spans="1:53" ht="27" hidden="1" customHeight="1" x14ac:dyDescent="0.25">
      <c r="A179" s="54" t="s">
        <v>271</v>
      </c>
      <c r="B179" s="54" t="s">
        <v>272</v>
      </c>
      <c r="C179" s="31">
        <v>4301051409</v>
      </c>
      <c r="D179" s="358">
        <v>4680115881556</v>
      </c>
      <c r="E179" s="354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3"/>
      <c r="P179" s="353"/>
      <c r="Q179" s="353"/>
      <c r="R179" s="354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4301051538</v>
      </c>
      <c r="D180" s="358">
        <v>4680115880573</v>
      </c>
      <c r="E180" s="354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3"/>
      <c r="P180" s="353"/>
      <c r="Q180" s="353"/>
      <c r="R180" s="354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4301051408</v>
      </c>
      <c r="D181" s="358">
        <v>4680115881594</v>
      </c>
      <c r="E181" s="354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3"/>
      <c r="P181" s="353"/>
      <c r="Q181" s="353"/>
      <c r="R181" s="354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4301051505</v>
      </c>
      <c r="D182" s="358">
        <v>4680115881587</v>
      </c>
      <c r="E182" s="354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3"/>
      <c r="P182" s="353"/>
      <c r="Q182" s="353"/>
      <c r="R182" s="354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279</v>
      </c>
      <c r="B183" s="54" t="s">
        <v>280</v>
      </c>
      <c r="C183" s="31">
        <v>4301051380</v>
      </c>
      <c r="D183" s="358">
        <v>4680115880962</v>
      </c>
      <c r="E183" s="354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3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3"/>
      <c r="P183" s="353"/>
      <c r="Q183" s="353"/>
      <c r="R183" s="354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4301051411</v>
      </c>
      <c r="D184" s="358">
        <v>4680115881617</v>
      </c>
      <c r="E184" s="354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3"/>
      <c r="P184" s="353"/>
      <c r="Q184" s="353"/>
      <c r="R184" s="354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4301051487</v>
      </c>
      <c r="D185" s="358">
        <v>4680115881228</v>
      </c>
      <c r="E185" s="354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3"/>
      <c r="P185" s="353"/>
      <c r="Q185" s="353"/>
      <c r="R185" s="354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4301051506</v>
      </c>
      <c r="D186" s="358">
        <v>4680115881037</v>
      </c>
      <c r="E186" s="354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3"/>
      <c r="P186" s="353"/>
      <c r="Q186" s="353"/>
      <c r="R186" s="354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4301051384</v>
      </c>
      <c r="D187" s="358">
        <v>4680115881211</v>
      </c>
      <c r="E187" s="354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9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3"/>
      <c r="P187" s="353"/>
      <c r="Q187" s="353"/>
      <c r="R187" s="354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4301051378</v>
      </c>
      <c r="D188" s="358">
        <v>4680115881020</v>
      </c>
      <c r="E188" s="354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9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3"/>
      <c r="P188" s="353"/>
      <c r="Q188" s="353"/>
      <c r="R188" s="354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4301051407</v>
      </c>
      <c r="D189" s="358">
        <v>4680115882195</v>
      </c>
      <c r="E189" s="354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3"/>
      <c r="P189" s="353"/>
      <c r="Q189" s="353"/>
      <c r="R189" s="354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293</v>
      </c>
      <c r="B190" s="54" t="s">
        <v>294</v>
      </c>
      <c r="C190" s="31">
        <v>4301051479</v>
      </c>
      <c r="D190" s="358">
        <v>4680115882607</v>
      </c>
      <c r="E190" s="354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3"/>
      <c r="P190" s="353"/>
      <c r="Q190" s="353"/>
      <c r="R190" s="354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4301051468</v>
      </c>
      <c r="D191" s="358">
        <v>4680115880092</v>
      </c>
      <c r="E191" s="354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2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3"/>
      <c r="P191" s="353"/>
      <c r="Q191" s="353"/>
      <c r="R191" s="354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297</v>
      </c>
      <c r="B192" s="54" t="s">
        <v>298</v>
      </c>
      <c r="C192" s="31">
        <v>4301051469</v>
      </c>
      <c r="D192" s="358">
        <v>4680115880221</v>
      </c>
      <c r="E192" s="354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3"/>
      <c r="P192" s="353"/>
      <c r="Q192" s="353"/>
      <c r="R192" s="354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4301051523</v>
      </c>
      <c r="D193" s="358">
        <v>4680115882942</v>
      </c>
      <c r="E193" s="354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3"/>
      <c r="P193" s="353"/>
      <c r="Q193" s="353"/>
      <c r="R193" s="354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301</v>
      </c>
      <c r="B194" s="54" t="s">
        <v>302</v>
      </c>
      <c r="C194" s="31">
        <v>4301051326</v>
      </c>
      <c r="D194" s="358">
        <v>4680115880504</v>
      </c>
      <c r="E194" s="354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3"/>
      <c r="P194" s="353"/>
      <c r="Q194" s="353"/>
      <c r="R194" s="354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303</v>
      </c>
      <c r="B195" s="54" t="s">
        <v>304</v>
      </c>
      <c r="C195" s="31">
        <v>4301051410</v>
      </c>
      <c r="D195" s="358">
        <v>4680115882164</v>
      </c>
      <c r="E195" s="354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3"/>
      <c r="P195" s="353"/>
      <c r="Q195" s="353"/>
      <c r="R195" s="354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63"/>
      <c r="B196" s="361"/>
      <c r="C196" s="361"/>
      <c r="D196" s="361"/>
      <c r="E196" s="361"/>
      <c r="F196" s="361"/>
      <c r="G196" s="361"/>
      <c r="H196" s="361"/>
      <c r="I196" s="361"/>
      <c r="J196" s="361"/>
      <c r="K196" s="361"/>
      <c r="L196" s="361"/>
      <c r="M196" s="364"/>
      <c r="N196" s="355" t="s">
        <v>66</v>
      </c>
      <c r="O196" s="356"/>
      <c r="P196" s="356"/>
      <c r="Q196" s="356"/>
      <c r="R196" s="356"/>
      <c r="S196" s="356"/>
      <c r="T196" s="357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hidden="1" x14ac:dyDescent="0.2">
      <c r="A197" s="361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4"/>
      <c r="N197" s="355" t="s">
        <v>66</v>
      </c>
      <c r="O197" s="356"/>
      <c r="P197" s="356"/>
      <c r="Q197" s="356"/>
      <c r="R197" s="356"/>
      <c r="S197" s="356"/>
      <c r="T197" s="357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hidden="1" customHeight="1" x14ac:dyDescent="0.25">
      <c r="A198" s="360" t="s">
        <v>205</v>
      </c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1"/>
      <c r="N198" s="361"/>
      <c r="O198" s="361"/>
      <c r="P198" s="361"/>
      <c r="Q198" s="361"/>
      <c r="R198" s="361"/>
      <c r="S198" s="361"/>
      <c r="T198" s="361"/>
      <c r="U198" s="361"/>
      <c r="V198" s="361"/>
      <c r="W198" s="361"/>
      <c r="X198" s="361"/>
      <c r="Y198" s="343"/>
      <c r="Z198" s="343"/>
    </row>
    <row r="199" spans="1:53" ht="16.5" hidden="1" customHeight="1" x14ac:dyDescent="0.25">
      <c r="A199" s="54" t="s">
        <v>305</v>
      </c>
      <c r="B199" s="54" t="s">
        <v>306</v>
      </c>
      <c r="C199" s="31">
        <v>4301060360</v>
      </c>
      <c r="D199" s="358">
        <v>4680115882874</v>
      </c>
      <c r="E199" s="354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3"/>
      <c r="P199" s="353"/>
      <c r="Q199" s="353"/>
      <c r="R199" s="354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4301060359</v>
      </c>
      <c r="D200" s="358">
        <v>4680115884434</v>
      </c>
      <c r="E200" s="354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3"/>
      <c r="P200" s="353"/>
      <c r="Q200" s="353"/>
      <c r="R200" s="354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309</v>
      </c>
      <c r="B201" s="54" t="s">
        <v>310</v>
      </c>
      <c r="C201" s="31">
        <v>4301060338</v>
      </c>
      <c r="D201" s="358">
        <v>4680115880801</v>
      </c>
      <c r="E201" s="354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3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3"/>
      <c r="P201" s="353"/>
      <c r="Q201" s="353"/>
      <c r="R201" s="354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311</v>
      </c>
      <c r="B202" s="54" t="s">
        <v>312</v>
      </c>
      <c r="C202" s="31">
        <v>4301060339</v>
      </c>
      <c r="D202" s="358">
        <v>4680115880818</v>
      </c>
      <c r="E202" s="354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3"/>
      <c r="P202" s="353"/>
      <c r="Q202" s="353"/>
      <c r="R202" s="354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63"/>
      <c r="B203" s="361"/>
      <c r="C203" s="361"/>
      <c r="D203" s="361"/>
      <c r="E203" s="361"/>
      <c r="F203" s="361"/>
      <c r="G203" s="361"/>
      <c r="H203" s="361"/>
      <c r="I203" s="361"/>
      <c r="J203" s="361"/>
      <c r="K203" s="361"/>
      <c r="L203" s="361"/>
      <c r="M203" s="364"/>
      <c r="N203" s="355" t="s">
        <v>66</v>
      </c>
      <c r="O203" s="356"/>
      <c r="P203" s="356"/>
      <c r="Q203" s="356"/>
      <c r="R203" s="356"/>
      <c r="S203" s="356"/>
      <c r="T203" s="357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hidden="1" x14ac:dyDescent="0.2">
      <c r="A204" s="361"/>
      <c r="B204" s="361"/>
      <c r="C204" s="361"/>
      <c r="D204" s="361"/>
      <c r="E204" s="361"/>
      <c r="F204" s="361"/>
      <c r="G204" s="361"/>
      <c r="H204" s="361"/>
      <c r="I204" s="361"/>
      <c r="J204" s="361"/>
      <c r="K204" s="361"/>
      <c r="L204" s="361"/>
      <c r="M204" s="364"/>
      <c r="N204" s="355" t="s">
        <v>66</v>
      </c>
      <c r="O204" s="356"/>
      <c r="P204" s="356"/>
      <c r="Q204" s="356"/>
      <c r="R204" s="356"/>
      <c r="S204" s="356"/>
      <c r="T204" s="357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hidden="1" customHeight="1" x14ac:dyDescent="0.25">
      <c r="A205" s="372" t="s">
        <v>313</v>
      </c>
      <c r="B205" s="361"/>
      <c r="C205" s="361"/>
      <c r="D205" s="361"/>
      <c r="E205" s="361"/>
      <c r="F205" s="361"/>
      <c r="G205" s="361"/>
      <c r="H205" s="361"/>
      <c r="I205" s="361"/>
      <c r="J205" s="361"/>
      <c r="K205" s="361"/>
      <c r="L205" s="361"/>
      <c r="M205" s="361"/>
      <c r="N205" s="361"/>
      <c r="O205" s="361"/>
      <c r="P205" s="361"/>
      <c r="Q205" s="361"/>
      <c r="R205" s="361"/>
      <c r="S205" s="361"/>
      <c r="T205" s="361"/>
      <c r="U205" s="361"/>
      <c r="V205" s="361"/>
      <c r="W205" s="361"/>
      <c r="X205" s="361"/>
      <c r="Y205" s="344"/>
      <c r="Z205" s="344"/>
    </row>
    <row r="206" spans="1:53" ht="14.25" hidden="1" customHeight="1" x14ac:dyDescent="0.25">
      <c r="A206" s="360" t="s">
        <v>108</v>
      </c>
      <c r="B206" s="361"/>
      <c r="C206" s="361"/>
      <c r="D206" s="361"/>
      <c r="E206" s="361"/>
      <c r="F206" s="361"/>
      <c r="G206" s="361"/>
      <c r="H206" s="361"/>
      <c r="I206" s="361"/>
      <c r="J206" s="361"/>
      <c r="K206" s="361"/>
      <c r="L206" s="361"/>
      <c r="M206" s="361"/>
      <c r="N206" s="361"/>
      <c r="O206" s="361"/>
      <c r="P206" s="361"/>
      <c r="Q206" s="361"/>
      <c r="R206" s="361"/>
      <c r="S206" s="361"/>
      <c r="T206" s="361"/>
      <c r="U206" s="361"/>
      <c r="V206" s="361"/>
      <c r="W206" s="361"/>
      <c r="X206" s="361"/>
      <c r="Y206" s="343"/>
      <c r="Z206" s="343"/>
    </row>
    <row r="207" spans="1:53" ht="27" hidden="1" customHeight="1" x14ac:dyDescent="0.25">
      <c r="A207" s="54" t="s">
        <v>314</v>
      </c>
      <c r="B207" s="54" t="s">
        <v>315</v>
      </c>
      <c r="C207" s="31">
        <v>4301011717</v>
      </c>
      <c r="D207" s="358">
        <v>4680115884274</v>
      </c>
      <c r="E207" s="354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6" t="s">
        <v>316</v>
      </c>
      <c r="O207" s="353"/>
      <c r="P207" s="353"/>
      <c r="Q207" s="353"/>
      <c r="R207" s="354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317</v>
      </c>
      <c r="B208" s="54" t="s">
        <v>318</v>
      </c>
      <c r="C208" s="31">
        <v>4301011719</v>
      </c>
      <c r="D208" s="358">
        <v>4680115884298</v>
      </c>
      <c r="E208" s="354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3" t="s">
        <v>319</v>
      </c>
      <c r="O208" s="353"/>
      <c r="P208" s="353"/>
      <c r="Q208" s="353"/>
      <c r="R208" s="354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4301011733</v>
      </c>
      <c r="D209" s="358">
        <v>4680115884250</v>
      </c>
      <c r="E209" s="354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6" t="s">
        <v>322</v>
      </c>
      <c r="O209" s="353"/>
      <c r="P209" s="353"/>
      <c r="Q209" s="353"/>
      <c r="R209" s="354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323</v>
      </c>
      <c r="B210" s="54" t="s">
        <v>324</v>
      </c>
      <c r="C210" s="31">
        <v>4301011718</v>
      </c>
      <c r="D210" s="358">
        <v>4680115884281</v>
      </c>
      <c r="E210" s="354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72" t="s">
        <v>325</v>
      </c>
      <c r="O210" s="353"/>
      <c r="P210" s="353"/>
      <c r="Q210" s="353"/>
      <c r="R210" s="354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326</v>
      </c>
      <c r="B211" s="54" t="s">
        <v>327</v>
      </c>
      <c r="C211" s="31">
        <v>4301011720</v>
      </c>
      <c r="D211" s="358">
        <v>4680115884199</v>
      </c>
      <c r="E211" s="354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3" t="s">
        <v>328</v>
      </c>
      <c r="O211" s="353"/>
      <c r="P211" s="353"/>
      <c r="Q211" s="353"/>
      <c r="R211" s="354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hidden="1" customHeight="1" x14ac:dyDescent="0.25">
      <c r="A212" s="54" t="s">
        <v>329</v>
      </c>
      <c r="B212" s="54" t="s">
        <v>330</v>
      </c>
      <c r="C212" s="31">
        <v>4301011716</v>
      </c>
      <c r="D212" s="358">
        <v>4680115884267</v>
      </c>
      <c r="E212" s="354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1" t="s">
        <v>331</v>
      </c>
      <c r="O212" s="353"/>
      <c r="P212" s="353"/>
      <c r="Q212" s="353"/>
      <c r="R212" s="354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idden="1" x14ac:dyDescent="0.2">
      <c r="A213" s="363"/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4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hidden="1" x14ac:dyDescent="0.2">
      <c r="A214" s="361"/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4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hidden="1" customHeight="1" x14ac:dyDescent="0.25">
      <c r="A215" s="360" t="s">
        <v>60</v>
      </c>
      <c r="B215" s="361"/>
      <c r="C215" s="361"/>
      <c r="D215" s="361"/>
      <c r="E215" s="361"/>
      <c r="F215" s="361"/>
      <c r="G215" s="361"/>
      <c r="H215" s="361"/>
      <c r="I215" s="361"/>
      <c r="J215" s="361"/>
      <c r="K215" s="361"/>
      <c r="L215" s="361"/>
      <c r="M215" s="361"/>
      <c r="N215" s="361"/>
      <c r="O215" s="361"/>
      <c r="P215" s="361"/>
      <c r="Q215" s="361"/>
      <c r="R215" s="361"/>
      <c r="S215" s="361"/>
      <c r="T215" s="361"/>
      <c r="U215" s="361"/>
      <c r="V215" s="361"/>
      <c r="W215" s="361"/>
      <c r="X215" s="361"/>
      <c r="Y215" s="343"/>
      <c r="Z215" s="343"/>
    </row>
    <row r="216" spans="1:53" ht="27" hidden="1" customHeight="1" x14ac:dyDescent="0.25">
      <c r="A216" s="54" t="s">
        <v>332</v>
      </c>
      <c r="B216" s="54" t="s">
        <v>333</v>
      </c>
      <c r="C216" s="31">
        <v>4301031151</v>
      </c>
      <c r="D216" s="358">
        <v>4607091389845</v>
      </c>
      <c r="E216" s="354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3"/>
      <c r="P216" s="353"/>
      <c r="Q216" s="353"/>
      <c r="R216" s="354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hidden="1" x14ac:dyDescent="0.2">
      <c r="A217" s="363"/>
      <c r="B217" s="361"/>
      <c r="C217" s="361"/>
      <c r="D217" s="361"/>
      <c r="E217" s="361"/>
      <c r="F217" s="361"/>
      <c r="G217" s="361"/>
      <c r="H217" s="361"/>
      <c r="I217" s="361"/>
      <c r="J217" s="361"/>
      <c r="K217" s="361"/>
      <c r="L217" s="361"/>
      <c r="M217" s="364"/>
      <c r="N217" s="355" t="s">
        <v>66</v>
      </c>
      <c r="O217" s="356"/>
      <c r="P217" s="356"/>
      <c r="Q217" s="356"/>
      <c r="R217" s="356"/>
      <c r="S217" s="356"/>
      <c r="T217" s="357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hidden="1" x14ac:dyDescent="0.2">
      <c r="A218" s="361"/>
      <c r="B218" s="361"/>
      <c r="C218" s="361"/>
      <c r="D218" s="361"/>
      <c r="E218" s="361"/>
      <c r="F218" s="361"/>
      <c r="G218" s="361"/>
      <c r="H218" s="361"/>
      <c r="I218" s="361"/>
      <c r="J218" s="361"/>
      <c r="K218" s="361"/>
      <c r="L218" s="361"/>
      <c r="M218" s="364"/>
      <c r="N218" s="355" t="s">
        <v>66</v>
      </c>
      <c r="O218" s="356"/>
      <c r="P218" s="356"/>
      <c r="Q218" s="356"/>
      <c r="R218" s="356"/>
      <c r="S218" s="356"/>
      <c r="T218" s="357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hidden="1" customHeight="1" x14ac:dyDescent="0.25">
      <c r="A219" s="372" t="s">
        <v>334</v>
      </c>
      <c r="B219" s="361"/>
      <c r="C219" s="361"/>
      <c r="D219" s="361"/>
      <c r="E219" s="361"/>
      <c r="F219" s="361"/>
      <c r="G219" s="361"/>
      <c r="H219" s="361"/>
      <c r="I219" s="361"/>
      <c r="J219" s="361"/>
      <c r="K219" s="361"/>
      <c r="L219" s="361"/>
      <c r="M219" s="361"/>
      <c r="N219" s="361"/>
      <c r="O219" s="361"/>
      <c r="P219" s="361"/>
      <c r="Q219" s="361"/>
      <c r="R219" s="361"/>
      <c r="S219" s="361"/>
      <c r="T219" s="361"/>
      <c r="U219" s="361"/>
      <c r="V219" s="361"/>
      <c r="W219" s="361"/>
      <c r="X219" s="361"/>
      <c r="Y219" s="344"/>
      <c r="Z219" s="344"/>
    </row>
    <row r="220" spans="1:53" ht="14.25" hidden="1" customHeight="1" x14ac:dyDescent="0.25">
      <c r="A220" s="360" t="s">
        <v>108</v>
      </c>
      <c r="B220" s="361"/>
      <c r="C220" s="361"/>
      <c r="D220" s="361"/>
      <c r="E220" s="361"/>
      <c r="F220" s="361"/>
      <c r="G220" s="361"/>
      <c r="H220" s="361"/>
      <c r="I220" s="361"/>
      <c r="J220" s="361"/>
      <c r="K220" s="361"/>
      <c r="L220" s="361"/>
      <c r="M220" s="361"/>
      <c r="N220" s="361"/>
      <c r="O220" s="361"/>
      <c r="P220" s="361"/>
      <c r="Q220" s="361"/>
      <c r="R220" s="361"/>
      <c r="S220" s="361"/>
      <c r="T220" s="361"/>
      <c r="U220" s="361"/>
      <c r="V220" s="361"/>
      <c r="W220" s="361"/>
      <c r="X220" s="361"/>
      <c r="Y220" s="343"/>
      <c r="Z220" s="343"/>
    </row>
    <row r="221" spans="1:53" ht="27" hidden="1" customHeight="1" x14ac:dyDescent="0.25">
      <c r="A221" s="54" t="s">
        <v>335</v>
      </c>
      <c r="B221" s="54" t="s">
        <v>336</v>
      </c>
      <c r="C221" s="31">
        <v>4301011826</v>
      </c>
      <c r="D221" s="358">
        <v>4680115884137</v>
      </c>
      <c r="E221" s="354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90" t="s">
        <v>337</v>
      </c>
      <c r="O221" s="353"/>
      <c r="P221" s="353"/>
      <c r="Q221" s="353"/>
      <c r="R221" s="354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338</v>
      </c>
      <c r="B222" s="54" t="s">
        <v>339</v>
      </c>
      <c r="C222" s="31">
        <v>4301011724</v>
      </c>
      <c r="D222" s="358">
        <v>4680115884236</v>
      </c>
      <c r="E222" s="354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0" t="s">
        <v>340</v>
      </c>
      <c r="O222" s="353"/>
      <c r="P222" s="353"/>
      <c r="Q222" s="353"/>
      <c r="R222" s="354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341</v>
      </c>
      <c r="B223" s="54" t="s">
        <v>342</v>
      </c>
      <c r="C223" s="31">
        <v>4301011721</v>
      </c>
      <c r="D223" s="358">
        <v>4680115884175</v>
      </c>
      <c r="E223" s="354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93" t="s">
        <v>343</v>
      </c>
      <c r="O223" s="353"/>
      <c r="P223" s="353"/>
      <c r="Q223" s="353"/>
      <c r="R223" s="354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344</v>
      </c>
      <c r="B224" s="54" t="s">
        <v>345</v>
      </c>
      <c r="C224" s="31">
        <v>4301011824</v>
      </c>
      <c r="D224" s="358">
        <v>4680115884144</v>
      </c>
      <c r="E224" s="354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9" t="s">
        <v>346</v>
      </c>
      <c r="O224" s="353"/>
      <c r="P224" s="353"/>
      <c r="Q224" s="353"/>
      <c r="R224" s="354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347</v>
      </c>
      <c r="B225" s="54" t="s">
        <v>348</v>
      </c>
      <c r="C225" s="31">
        <v>4301011726</v>
      </c>
      <c r="D225" s="358">
        <v>4680115884182</v>
      </c>
      <c r="E225" s="354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55" t="s">
        <v>349</v>
      </c>
      <c r="O225" s="353"/>
      <c r="P225" s="353"/>
      <c r="Q225" s="353"/>
      <c r="R225" s="354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hidden="1" customHeight="1" x14ac:dyDescent="0.25">
      <c r="A226" s="54" t="s">
        <v>350</v>
      </c>
      <c r="B226" s="54" t="s">
        <v>351</v>
      </c>
      <c r="C226" s="31">
        <v>4301011722</v>
      </c>
      <c r="D226" s="358">
        <v>4680115884205</v>
      </c>
      <c r="E226" s="354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73" t="s">
        <v>352</v>
      </c>
      <c r="O226" s="353"/>
      <c r="P226" s="353"/>
      <c r="Q226" s="353"/>
      <c r="R226" s="354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63"/>
      <c r="B227" s="361"/>
      <c r="C227" s="361"/>
      <c r="D227" s="361"/>
      <c r="E227" s="361"/>
      <c r="F227" s="361"/>
      <c r="G227" s="361"/>
      <c r="H227" s="361"/>
      <c r="I227" s="361"/>
      <c r="J227" s="361"/>
      <c r="K227" s="361"/>
      <c r="L227" s="361"/>
      <c r="M227" s="364"/>
      <c r="N227" s="355" t="s">
        <v>66</v>
      </c>
      <c r="O227" s="356"/>
      <c r="P227" s="356"/>
      <c r="Q227" s="356"/>
      <c r="R227" s="356"/>
      <c r="S227" s="356"/>
      <c r="T227" s="357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hidden="1" x14ac:dyDescent="0.2">
      <c r="A228" s="361"/>
      <c r="B228" s="361"/>
      <c r="C228" s="361"/>
      <c r="D228" s="361"/>
      <c r="E228" s="361"/>
      <c r="F228" s="361"/>
      <c r="G228" s="361"/>
      <c r="H228" s="361"/>
      <c r="I228" s="361"/>
      <c r="J228" s="361"/>
      <c r="K228" s="361"/>
      <c r="L228" s="361"/>
      <c r="M228" s="364"/>
      <c r="N228" s="355" t="s">
        <v>66</v>
      </c>
      <c r="O228" s="356"/>
      <c r="P228" s="356"/>
      <c r="Q228" s="356"/>
      <c r="R228" s="356"/>
      <c r="S228" s="356"/>
      <c r="T228" s="357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hidden="1" customHeight="1" x14ac:dyDescent="0.25">
      <c r="A229" s="372" t="s">
        <v>353</v>
      </c>
      <c r="B229" s="361"/>
      <c r="C229" s="361"/>
      <c r="D229" s="361"/>
      <c r="E229" s="361"/>
      <c r="F229" s="361"/>
      <c r="G229" s="361"/>
      <c r="H229" s="361"/>
      <c r="I229" s="361"/>
      <c r="J229" s="361"/>
      <c r="K229" s="361"/>
      <c r="L229" s="361"/>
      <c r="M229" s="361"/>
      <c r="N229" s="361"/>
      <c r="O229" s="361"/>
      <c r="P229" s="361"/>
      <c r="Q229" s="361"/>
      <c r="R229" s="361"/>
      <c r="S229" s="361"/>
      <c r="T229" s="361"/>
      <c r="U229" s="361"/>
      <c r="V229" s="361"/>
      <c r="W229" s="361"/>
      <c r="X229" s="361"/>
      <c r="Y229" s="344"/>
      <c r="Z229" s="344"/>
    </row>
    <row r="230" spans="1:53" ht="14.25" hidden="1" customHeight="1" x14ac:dyDescent="0.25">
      <c r="A230" s="360" t="s">
        <v>108</v>
      </c>
      <c r="B230" s="361"/>
      <c r="C230" s="361"/>
      <c r="D230" s="361"/>
      <c r="E230" s="361"/>
      <c r="F230" s="361"/>
      <c r="G230" s="361"/>
      <c r="H230" s="361"/>
      <c r="I230" s="361"/>
      <c r="J230" s="361"/>
      <c r="K230" s="361"/>
      <c r="L230" s="361"/>
      <c r="M230" s="361"/>
      <c r="N230" s="361"/>
      <c r="O230" s="361"/>
      <c r="P230" s="361"/>
      <c r="Q230" s="361"/>
      <c r="R230" s="361"/>
      <c r="S230" s="361"/>
      <c r="T230" s="361"/>
      <c r="U230" s="361"/>
      <c r="V230" s="361"/>
      <c r="W230" s="361"/>
      <c r="X230" s="361"/>
      <c r="Y230" s="343"/>
      <c r="Z230" s="343"/>
    </row>
    <row r="231" spans="1:53" ht="27" hidden="1" customHeight="1" x14ac:dyDescent="0.25">
      <c r="A231" s="54" t="s">
        <v>354</v>
      </c>
      <c r="B231" s="54" t="s">
        <v>355</v>
      </c>
      <c r="C231" s="31">
        <v>4301011346</v>
      </c>
      <c r="D231" s="358">
        <v>4607091387445</v>
      </c>
      <c r="E231" s="354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3"/>
      <c r="P231" s="353"/>
      <c r="Q231" s="353"/>
      <c r="R231" s="354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4301011362</v>
      </c>
      <c r="D232" s="358">
        <v>4607091386004</v>
      </c>
      <c r="E232" s="354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3"/>
      <c r="P232" s="353"/>
      <c r="Q232" s="353"/>
      <c r="R232" s="354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4301011308</v>
      </c>
      <c r="D233" s="358">
        <v>4607091386004</v>
      </c>
      <c r="E233" s="354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3"/>
      <c r="P233" s="353"/>
      <c r="Q233" s="353"/>
      <c r="R233" s="354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4301011347</v>
      </c>
      <c r="D234" s="358">
        <v>4607091386073</v>
      </c>
      <c r="E234" s="354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3"/>
      <c r="P234" s="353"/>
      <c r="Q234" s="353"/>
      <c r="R234" s="354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4301010928</v>
      </c>
      <c r="D235" s="358">
        <v>4607091387322</v>
      </c>
      <c r="E235" s="354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3"/>
      <c r="P235" s="353"/>
      <c r="Q235" s="353"/>
      <c r="R235" s="354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361</v>
      </c>
      <c r="B236" s="54" t="s">
        <v>363</v>
      </c>
      <c r="C236" s="31">
        <v>4301011395</v>
      </c>
      <c r="D236" s="358">
        <v>4607091387322</v>
      </c>
      <c r="E236" s="354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3"/>
      <c r="P236" s="353"/>
      <c r="Q236" s="353"/>
      <c r="R236" s="354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4301011311</v>
      </c>
      <c r="D237" s="358">
        <v>4607091387377</v>
      </c>
      <c r="E237" s="354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3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3"/>
      <c r="P237" s="353"/>
      <c r="Q237" s="353"/>
      <c r="R237" s="354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4301010945</v>
      </c>
      <c r="D238" s="358">
        <v>4607091387353</v>
      </c>
      <c r="E238" s="354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4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3"/>
      <c r="P238" s="353"/>
      <c r="Q238" s="353"/>
      <c r="R238" s="354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4301011328</v>
      </c>
      <c r="D239" s="358">
        <v>4607091386011</v>
      </c>
      <c r="E239" s="354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3"/>
      <c r="P239" s="353"/>
      <c r="Q239" s="353"/>
      <c r="R239" s="354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4301011329</v>
      </c>
      <c r="D240" s="358">
        <v>4607091387308</v>
      </c>
      <c r="E240" s="354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3"/>
      <c r="P240" s="353"/>
      <c r="Q240" s="353"/>
      <c r="R240" s="354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4301011049</v>
      </c>
      <c r="D241" s="358">
        <v>4607091387339</v>
      </c>
      <c r="E241" s="354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3"/>
      <c r="P241" s="353"/>
      <c r="Q241" s="353"/>
      <c r="R241" s="354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4301011433</v>
      </c>
      <c r="D242" s="358">
        <v>4680115882638</v>
      </c>
      <c r="E242" s="354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3"/>
      <c r="P242" s="353"/>
      <c r="Q242" s="353"/>
      <c r="R242" s="354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4301011573</v>
      </c>
      <c r="D243" s="358">
        <v>4680115881938</v>
      </c>
      <c r="E243" s="354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3"/>
      <c r="P243" s="353"/>
      <c r="Q243" s="353"/>
      <c r="R243" s="354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4301010944</v>
      </c>
      <c r="D244" s="358">
        <v>4607091387346</v>
      </c>
      <c r="E244" s="354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3"/>
      <c r="P244" s="353"/>
      <c r="Q244" s="353"/>
      <c r="R244" s="354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380</v>
      </c>
      <c r="B245" s="54" t="s">
        <v>381</v>
      </c>
      <c r="C245" s="31">
        <v>4301011353</v>
      </c>
      <c r="D245" s="358">
        <v>4607091389807</v>
      </c>
      <c r="E245" s="354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3"/>
      <c r="P245" s="353"/>
      <c r="Q245" s="353"/>
      <c r="R245" s="354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idden="1" x14ac:dyDescent="0.2">
      <c r="A246" s="363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4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hidden="1" x14ac:dyDescent="0.2">
      <c r="A247" s="361"/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4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hidden="1" customHeight="1" x14ac:dyDescent="0.25">
      <c r="A248" s="360" t="s">
        <v>100</v>
      </c>
      <c r="B248" s="361"/>
      <c r="C248" s="361"/>
      <c r="D248" s="361"/>
      <c r="E248" s="361"/>
      <c r="F248" s="361"/>
      <c r="G248" s="361"/>
      <c r="H248" s="361"/>
      <c r="I248" s="361"/>
      <c r="J248" s="361"/>
      <c r="K248" s="361"/>
      <c r="L248" s="361"/>
      <c r="M248" s="361"/>
      <c r="N248" s="361"/>
      <c r="O248" s="361"/>
      <c r="P248" s="361"/>
      <c r="Q248" s="361"/>
      <c r="R248" s="361"/>
      <c r="S248" s="361"/>
      <c r="T248" s="361"/>
      <c r="U248" s="361"/>
      <c r="V248" s="361"/>
      <c r="W248" s="361"/>
      <c r="X248" s="361"/>
      <c r="Y248" s="343"/>
      <c r="Z248" s="343"/>
    </row>
    <row r="249" spans="1:53" ht="27" hidden="1" customHeight="1" x14ac:dyDescent="0.25">
      <c r="A249" s="54" t="s">
        <v>382</v>
      </c>
      <c r="B249" s="54" t="s">
        <v>383</v>
      </c>
      <c r="C249" s="31">
        <v>4301020254</v>
      </c>
      <c r="D249" s="358">
        <v>4680115881914</v>
      </c>
      <c r="E249" s="354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3"/>
      <c r="P249" s="353"/>
      <c r="Q249" s="353"/>
      <c r="R249" s="354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3"/>
      <c r="B250" s="361"/>
      <c r="C250" s="361"/>
      <c r="D250" s="361"/>
      <c r="E250" s="361"/>
      <c r="F250" s="361"/>
      <c r="G250" s="361"/>
      <c r="H250" s="361"/>
      <c r="I250" s="361"/>
      <c r="J250" s="361"/>
      <c r="K250" s="361"/>
      <c r="L250" s="361"/>
      <c r="M250" s="364"/>
      <c r="N250" s="355" t="s">
        <v>66</v>
      </c>
      <c r="O250" s="356"/>
      <c r="P250" s="356"/>
      <c r="Q250" s="356"/>
      <c r="R250" s="356"/>
      <c r="S250" s="356"/>
      <c r="T250" s="357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hidden="1" x14ac:dyDescent="0.2">
      <c r="A251" s="361"/>
      <c r="B251" s="361"/>
      <c r="C251" s="361"/>
      <c r="D251" s="361"/>
      <c r="E251" s="361"/>
      <c r="F251" s="361"/>
      <c r="G251" s="361"/>
      <c r="H251" s="361"/>
      <c r="I251" s="361"/>
      <c r="J251" s="361"/>
      <c r="K251" s="361"/>
      <c r="L251" s="361"/>
      <c r="M251" s="364"/>
      <c r="N251" s="355" t="s">
        <v>66</v>
      </c>
      <c r="O251" s="356"/>
      <c r="P251" s="356"/>
      <c r="Q251" s="356"/>
      <c r="R251" s="356"/>
      <c r="S251" s="356"/>
      <c r="T251" s="357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hidden="1" customHeight="1" x14ac:dyDescent="0.25">
      <c r="A252" s="360" t="s">
        <v>60</v>
      </c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1"/>
      <c r="N252" s="361"/>
      <c r="O252" s="361"/>
      <c r="P252" s="361"/>
      <c r="Q252" s="361"/>
      <c r="R252" s="361"/>
      <c r="S252" s="361"/>
      <c r="T252" s="361"/>
      <c r="U252" s="361"/>
      <c r="V252" s="361"/>
      <c r="W252" s="361"/>
      <c r="X252" s="361"/>
      <c r="Y252" s="343"/>
      <c r="Z252" s="343"/>
    </row>
    <row r="253" spans="1:53" ht="27" hidden="1" customHeight="1" x14ac:dyDescent="0.25">
      <c r="A253" s="54" t="s">
        <v>384</v>
      </c>
      <c r="B253" s="54" t="s">
        <v>385</v>
      </c>
      <c r="C253" s="31">
        <v>4301030878</v>
      </c>
      <c r="D253" s="358">
        <v>4607091387193</v>
      </c>
      <c r="E253" s="354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3"/>
      <c r="P253" s="353"/>
      <c r="Q253" s="353"/>
      <c r="R253" s="354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4301031153</v>
      </c>
      <c r="D254" s="358">
        <v>4607091387230</v>
      </c>
      <c r="E254" s="354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5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3"/>
      <c r="P254" s="353"/>
      <c r="Q254" s="353"/>
      <c r="R254" s="354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4301031152</v>
      </c>
      <c r="D255" s="358">
        <v>4607091387285</v>
      </c>
      <c r="E255" s="354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3"/>
      <c r="P255" s="353"/>
      <c r="Q255" s="353"/>
      <c r="R255" s="354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390</v>
      </c>
      <c r="B256" s="54" t="s">
        <v>391</v>
      </c>
      <c r="C256" s="31">
        <v>4301031164</v>
      </c>
      <c r="D256" s="358">
        <v>4680115880481</v>
      </c>
      <c r="E256" s="354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3"/>
      <c r="P256" s="353"/>
      <c r="Q256" s="353"/>
      <c r="R256" s="354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3"/>
      <c r="B257" s="361"/>
      <c r="C257" s="361"/>
      <c r="D257" s="361"/>
      <c r="E257" s="361"/>
      <c r="F257" s="361"/>
      <c r="G257" s="361"/>
      <c r="H257" s="361"/>
      <c r="I257" s="361"/>
      <c r="J257" s="361"/>
      <c r="K257" s="361"/>
      <c r="L257" s="361"/>
      <c r="M257" s="364"/>
      <c r="N257" s="355" t="s">
        <v>66</v>
      </c>
      <c r="O257" s="356"/>
      <c r="P257" s="356"/>
      <c r="Q257" s="356"/>
      <c r="R257" s="356"/>
      <c r="S257" s="356"/>
      <c r="T257" s="357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hidden="1" x14ac:dyDescent="0.2">
      <c r="A258" s="361"/>
      <c r="B258" s="361"/>
      <c r="C258" s="361"/>
      <c r="D258" s="361"/>
      <c r="E258" s="361"/>
      <c r="F258" s="361"/>
      <c r="G258" s="361"/>
      <c r="H258" s="361"/>
      <c r="I258" s="361"/>
      <c r="J258" s="361"/>
      <c r="K258" s="361"/>
      <c r="L258" s="361"/>
      <c r="M258" s="364"/>
      <c r="N258" s="355" t="s">
        <v>66</v>
      </c>
      <c r="O258" s="356"/>
      <c r="P258" s="356"/>
      <c r="Q258" s="356"/>
      <c r="R258" s="356"/>
      <c r="S258" s="356"/>
      <c r="T258" s="357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hidden="1" customHeight="1" x14ac:dyDescent="0.25">
      <c r="A259" s="360" t="s">
        <v>68</v>
      </c>
      <c r="B259" s="361"/>
      <c r="C259" s="361"/>
      <c r="D259" s="361"/>
      <c r="E259" s="361"/>
      <c r="F259" s="361"/>
      <c r="G259" s="361"/>
      <c r="H259" s="361"/>
      <c r="I259" s="361"/>
      <c r="J259" s="361"/>
      <c r="K259" s="361"/>
      <c r="L259" s="361"/>
      <c r="M259" s="361"/>
      <c r="N259" s="361"/>
      <c r="O259" s="361"/>
      <c r="P259" s="361"/>
      <c r="Q259" s="361"/>
      <c r="R259" s="361"/>
      <c r="S259" s="361"/>
      <c r="T259" s="361"/>
      <c r="U259" s="361"/>
      <c r="V259" s="361"/>
      <c r="W259" s="361"/>
      <c r="X259" s="361"/>
      <c r="Y259" s="343"/>
      <c r="Z259" s="343"/>
    </row>
    <row r="260" spans="1:53" ht="16.5" hidden="1" customHeight="1" x14ac:dyDescent="0.25">
      <c r="A260" s="54" t="s">
        <v>392</v>
      </c>
      <c r="B260" s="54" t="s">
        <v>393</v>
      </c>
      <c r="C260" s="31">
        <v>4301051100</v>
      </c>
      <c r="D260" s="358">
        <v>4607091387766</v>
      </c>
      <c r="E260" s="354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3"/>
      <c r="P260" s="353"/>
      <c r="Q260" s="353"/>
      <c r="R260" s="354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4301051116</v>
      </c>
      <c r="D261" s="358">
        <v>4607091387957</v>
      </c>
      <c r="E261" s="354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3"/>
      <c r="P261" s="353"/>
      <c r="Q261" s="353"/>
      <c r="R261" s="354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4301051115</v>
      </c>
      <c r="D262" s="358">
        <v>4607091387964</v>
      </c>
      <c r="E262" s="354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3"/>
      <c r="P262" s="353"/>
      <c r="Q262" s="353"/>
      <c r="R262" s="354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58">
        <v>4607091381672</v>
      </c>
      <c r="E263" s="354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3"/>
      <c r="P263" s="353"/>
      <c r="Q263" s="353"/>
      <c r="R263" s="354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58">
        <v>4607091387537</v>
      </c>
      <c r="E264" s="354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3"/>
      <c r="P264" s="353"/>
      <c r="Q264" s="353"/>
      <c r="R264" s="354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58">
        <v>4607091387513</v>
      </c>
      <c r="E265" s="354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3"/>
      <c r="P265" s="353"/>
      <c r="Q265" s="353"/>
      <c r="R265" s="354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58">
        <v>4680115880511</v>
      </c>
      <c r="E266" s="354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3"/>
      <c r="P266" s="353"/>
      <c r="Q266" s="353"/>
      <c r="R266" s="354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58">
        <v>4680115880412</v>
      </c>
      <c r="E267" s="354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52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3"/>
      <c r="P267" s="353"/>
      <c r="Q267" s="353"/>
      <c r="R267" s="354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63"/>
      <c r="B268" s="361"/>
      <c r="C268" s="361"/>
      <c r="D268" s="361"/>
      <c r="E268" s="361"/>
      <c r="F268" s="361"/>
      <c r="G268" s="361"/>
      <c r="H268" s="361"/>
      <c r="I268" s="361"/>
      <c r="J268" s="361"/>
      <c r="K268" s="361"/>
      <c r="L268" s="361"/>
      <c r="M268" s="364"/>
      <c r="N268" s="355" t="s">
        <v>66</v>
      </c>
      <c r="O268" s="356"/>
      <c r="P268" s="356"/>
      <c r="Q268" s="356"/>
      <c r="R268" s="356"/>
      <c r="S268" s="356"/>
      <c r="T268" s="357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hidden="1" x14ac:dyDescent="0.2">
      <c r="A269" s="361"/>
      <c r="B269" s="361"/>
      <c r="C269" s="361"/>
      <c r="D269" s="361"/>
      <c r="E269" s="361"/>
      <c r="F269" s="361"/>
      <c r="G269" s="361"/>
      <c r="H269" s="361"/>
      <c r="I269" s="361"/>
      <c r="J269" s="361"/>
      <c r="K269" s="361"/>
      <c r="L269" s="361"/>
      <c r="M269" s="364"/>
      <c r="N269" s="355" t="s">
        <v>66</v>
      </c>
      <c r="O269" s="356"/>
      <c r="P269" s="356"/>
      <c r="Q269" s="356"/>
      <c r="R269" s="356"/>
      <c r="S269" s="356"/>
      <c r="T269" s="357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hidden="1" customHeight="1" x14ac:dyDescent="0.25">
      <c r="A270" s="360" t="s">
        <v>205</v>
      </c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1"/>
      <c r="N270" s="361"/>
      <c r="O270" s="361"/>
      <c r="P270" s="361"/>
      <c r="Q270" s="361"/>
      <c r="R270" s="361"/>
      <c r="S270" s="361"/>
      <c r="T270" s="361"/>
      <c r="U270" s="361"/>
      <c r="V270" s="361"/>
      <c r="W270" s="361"/>
      <c r="X270" s="361"/>
      <c r="Y270" s="343"/>
      <c r="Z270" s="343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58">
        <v>4607091380880</v>
      </c>
      <c r="E271" s="354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3"/>
      <c r="P271" s="353"/>
      <c r="Q271" s="353"/>
      <c r="R271" s="354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58">
        <v>4607091384482</v>
      </c>
      <c r="E272" s="354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3"/>
      <c r="P272" s="353"/>
      <c r="Q272" s="353"/>
      <c r="R272" s="354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58">
        <v>4607091380897</v>
      </c>
      <c r="E273" s="354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3"/>
      <c r="P273" s="353"/>
      <c r="Q273" s="353"/>
      <c r="R273" s="354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idden="1" x14ac:dyDescent="0.2">
      <c r="A274" s="363"/>
      <c r="B274" s="361"/>
      <c r="C274" s="361"/>
      <c r="D274" s="361"/>
      <c r="E274" s="361"/>
      <c r="F274" s="361"/>
      <c r="G274" s="361"/>
      <c r="H274" s="361"/>
      <c r="I274" s="361"/>
      <c r="J274" s="361"/>
      <c r="K274" s="361"/>
      <c r="L274" s="361"/>
      <c r="M274" s="364"/>
      <c r="N274" s="355" t="s">
        <v>66</v>
      </c>
      <c r="O274" s="356"/>
      <c r="P274" s="356"/>
      <c r="Q274" s="356"/>
      <c r="R274" s="356"/>
      <c r="S274" s="356"/>
      <c r="T274" s="357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hidden="1" x14ac:dyDescent="0.2">
      <c r="A275" s="361"/>
      <c r="B275" s="361"/>
      <c r="C275" s="361"/>
      <c r="D275" s="361"/>
      <c r="E275" s="361"/>
      <c r="F275" s="361"/>
      <c r="G275" s="361"/>
      <c r="H275" s="361"/>
      <c r="I275" s="361"/>
      <c r="J275" s="361"/>
      <c r="K275" s="361"/>
      <c r="L275" s="361"/>
      <c r="M275" s="364"/>
      <c r="N275" s="355" t="s">
        <v>66</v>
      </c>
      <c r="O275" s="356"/>
      <c r="P275" s="356"/>
      <c r="Q275" s="356"/>
      <c r="R275" s="356"/>
      <c r="S275" s="356"/>
      <c r="T275" s="357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hidden="1" customHeight="1" x14ac:dyDescent="0.25">
      <c r="A276" s="360" t="s">
        <v>86</v>
      </c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1"/>
      <c r="N276" s="361"/>
      <c r="O276" s="361"/>
      <c r="P276" s="361"/>
      <c r="Q276" s="361"/>
      <c r="R276" s="361"/>
      <c r="S276" s="361"/>
      <c r="T276" s="361"/>
      <c r="U276" s="361"/>
      <c r="V276" s="361"/>
      <c r="W276" s="361"/>
      <c r="X276" s="361"/>
      <c r="Y276" s="343"/>
      <c r="Z276" s="343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58">
        <v>4607091388374</v>
      </c>
      <c r="E277" s="354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576" t="s">
        <v>416</v>
      </c>
      <c r="O277" s="353"/>
      <c r="P277" s="353"/>
      <c r="Q277" s="353"/>
      <c r="R277" s="354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58">
        <v>4607091388381</v>
      </c>
      <c r="E278" s="354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49" t="s">
        <v>419</v>
      </c>
      <c r="O278" s="353"/>
      <c r="P278" s="353"/>
      <c r="Q278" s="353"/>
      <c r="R278" s="354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4301030233</v>
      </c>
      <c r="D279" s="358">
        <v>4607091388404</v>
      </c>
      <c r="E279" s="354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5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3"/>
      <c r="P279" s="353"/>
      <c r="Q279" s="353"/>
      <c r="R279" s="354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idden="1" x14ac:dyDescent="0.2">
      <c r="A280" s="363"/>
      <c r="B280" s="361"/>
      <c r="C280" s="361"/>
      <c r="D280" s="361"/>
      <c r="E280" s="361"/>
      <c r="F280" s="361"/>
      <c r="G280" s="361"/>
      <c r="H280" s="361"/>
      <c r="I280" s="361"/>
      <c r="J280" s="361"/>
      <c r="K280" s="361"/>
      <c r="L280" s="361"/>
      <c r="M280" s="364"/>
      <c r="N280" s="355" t="s">
        <v>66</v>
      </c>
      <c r="O280" s="356"/>
      <c r="P280" s="356"/>
      <c r="Q280" s="356"/>
      <c r="R280" s="356"/>
      <c r="S280" s="356"/>
      <c r="T280" s="357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hidden="1" x14ac:dyDescent="0.2">
      <c r="A281" s="361"/>
      <c r="B281" s="361"/>
      <c r="C281" s="361"/>
      <c r="D281" s="361"/>
      <c r="E281" s="361"/>
      <c r="F281" s="361"/>
      <c r="G281" s="361"/>
      <c r="H281" s="361"/>
      <c r="I281" s="361"/>
      <c r="J281" s="361"/>
      <c r="K281" s="361"/>
      <c r="L281" s="361"/>
      <c r="M281" s="364"/>
      <c r="N281" s="355" t="s">
        <v>66</v>
      </c>
      <c r="O281" s="356"/>
      <c r="P281" s="356"/>
      <c r="Q281" s="356"/>
      <c r="R281" s="356"/>
      <c r="S281" s="356"/>
      <c r="T281" s="357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hidden="1" customHeight="1" x14ac:dyDescent="0.25">
      <c r="A282" s="360" t="s">
        <v>422</v>
      </c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1"/>
      <c r="N282" s="361"/>
      <c r="O282" s="361"/>
      <c r="P282" s="361"/>
      <c r="Q282" s="361"/>
      <c r="R282" s="361"/>
      <c r="S282" s="361"/>
      <c r="T282" s="361"/>
      <c r="U282" s="361"/>
      <c r="V282" s="361"/>
      <c r="W282" s="361"/>
      <c r="X282" s="361"/>
      <c r="Y282" s="343"/>
      <c r="Z282" s="343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58">
        <v>4680115881808</v>
      </c>
      <c r="E283" s="354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3"/>
      <c r="P283" s="353"/>
      <c r="Q283" s="353"/>
      <c r="R283" s="354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58">
        <v>4680115881822</v>
      </c>
      <c r="E284" s="354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3"/>
      <c r="P284" s="353"/>
      <c r="Q284" s="353"/>
      <c r="R284" s="354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58">
        <v>4680115880016</v>
      </c>
      <c r="E285" s="354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3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3"/>
      <c r="P285" s="353"/>
      <c r="Q285" s="353"/>
      <c r="R285" s="354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63"/>
      <c r="B286" s="361"/>
      <c r="C286" s="361"/>
      <c r="D286" s="361"/>
      <c r="E286" s="361"/>
      <c r="F286" s="361"/>
      <c r="G286" s="361"/>
      <c r="H286" s="361"/>
      <c r="I286" s="361"/>
      <c r="J286" s="361"/>
      <c r="K286" s="361"/>
      <c r="L286" s="361"/>
      <c r="M286" s="364"/>
      <c r="N286" s="355" t="s">
        <v>66</v>
      </c>
      <c r="O286" s="356"/>
      <c r="P286" s="356"/>
      <c r="Q286" s="356"/>
      <c r="R286" s="356"/>
      <c r="S286" s="356"/>
      <c r="T286" s="357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hidden="1" x14ac:dyDescent="0.2">
      <c r="A287" s="361"/>
      <c r="B287" s="361"/>
      <c r="C287" s="361"/>
      <c r="D287" s="361"/>
      <c r="E287" s="361"/>
      <c r="F287" s="361"/>
      <c r="G287" s="361"/>
      <c r="H287" s="361"/>
      <c r="I287" s="361"/>
      <c r="J287" s="361"/>
      <c r="K287" s="361"/>
      <c r="L287" s="361"/>
      <c r="M287" s="364"/>
      <c r="N287" s="355" t="s">
        <v>66</v>
      </c>
      <c r="O287" s="356"/>
      <c r="P287" s="356"/>
      <c r="Q287" s="356"/>
      <c r="R287" s="356"/>
      <c r="S287" s="356"/>
      <c r="T287" s="357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hidden="1" customHeight="1" x14ac:dyDescent="0.25">
      <c r="A288" s="372" t="s">
        <v>431</v>
      </c>
      <c r="B288" s="361"/>
      <c r="C288" s="361"/>
      <c r="D288" s="361"/>
      <c r="E288" s="361"/>
      <c r="F288" s="361"/>
      <c r="G288" s="361"/>
      <c r="H288" s="361"/>
      <c r="I288" s="361"/>
      <c r="J288" s="361"/>
      <c r="K288" s="361"/>
      <c r="L288" s="361"/>
      <c r="M288" s="361"/>
      <c r="N288" s="361"/>
      <c r="O288" s="361"/>
      <c r="P288" s="361"/>
      <c r="Q288" s="361"/>
      <c r="R288" s="361"/>
      <c r="S288" s="361"/>
      <c r="T288" s="361"/>
      <c r="U288" s="361"/>
      <c r="V288" s="361"/>
      <c r="W288" s="361"/>
      <c r="X288" s="361"/>
      <c r="Y288" s="344"/>
      <c r="Z288" s="344"/>
    </row>
    <row r="289" spans="1:53" ht="14.25" hidden="1" customHeight="1" x14ac:dyDescent="0.25">
      <c r="A289" s="360" t="s">
        <v>108</v>
      </c>
      <c r="B289" s="361"/>
      <c r="C289" s="361"/>
      <c r="D289" s="361"/>
      <c r="E289" s="361"/>
      <c r="F289" s="361"/>
      <c r="G289" s="361"/>
      <c r="H289" s="361"/>
      <c r="I289" s="361"/>
      <c r="J289" s="361"/>
      <c r="K289" s="361"/>
      <c r="L289" s="361"/>
      <c r="M289" s="361"/>
      <c r="N289" s="361"/>
      <c r="O289" s="361"/>
      <c r="P289" s="361"/>
      <c r="Q289" s="361"/>
      <c r="R289" s="361"/>
      <c r="S289" s="361"/>
      <c r="T289" s="361"/>
      <c r="U289" s="361"/>
      <c r="V289" s="361"/>
      <c r="W289" s="361"/>
      <c r="X289" s="361"/>
      <c r="Y289" s="343"/>
      <c r="Z289" s="343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58">
        <v>4607091387421</v>
      </c>
      <c r="E290" s="354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3"/>
      <c r="P290" s="353"/>
      <c r="Q290" s="353"/>
      <c r="R290" s="354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58">
        <v>4607091387421</v>
      </c>
      <c r="E291" s="354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3"/>
      <c r="P291" s="353"/>
      <c r="Q291" s="353"/>
      <c r="R291" s="354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4301011619</v>
      </c>
      <c r="D292" s="358">
        <v>4607091387452</v>
      </c>
      <c r="E292" s="354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9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3"/>
      <c r="P292" s="353"/>
      <c r="Q292" s="353"/>
      <c r="R292" s="354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4301011322</v>
      </c>
      <c r="D293" s="358">
        <v>4607091387452</v>
      </c>
      <c r="E293" s="354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3"/>
      <c r="P293" s="353"/>
      <c r="Q293" s="353"/>
      <c r="R293" s="354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4301011396</v>
      </c>
      <c r="D294" s="358">
        <v>4607091387452</v>
      </c>
      <c r="E294" s="354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3"/>
      <c r="P294" s="353"/>
      <c r="Q294" s="353"/>
      <c r="R294" s="354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58">
        <v>4607091385984</v>
      </c>
      <c r="E295" s="354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3"/>
      <c r="P295" s="353"/>
      <c r="Q295" s="353"/>
      <c r="R295" s="354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58">
        <v>4607091387438</v>
      </c>
      <c r="E296" s="354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5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3"/>
      <c r="P296" s="353"/>
      <c r="Q296" s="353"/>
      <c r="R296" s="354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58">
        <v>4607091387469</v>
      </c>
      <c r="E297" s="354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8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3"/>
      <c r="P297" s="353"/>
      <c r="Q297" s="353"/>
      <c r="R297" s="354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63"/>
      <c r="B298" s="361"/>
      <c r="C298" s="361"/>
      <c r="D298" s="361"/>
      <c r="E298" s="361"/>
      <c r="F298" s="361"/>
      <c r="G298" s="361"/>
      <c r="H298" s="361"/>
      <c r="I298" s="361"/>
      <c r="J298" s="361"/>
      <c r="K298" s="361"/>
      <c r="L298" s="361"/>
      <c r="M298" s="364"/>
      <c r="N298" s="355" t="s">
        <v>66</v>
      </c>
      <c r="O298" s="356"/>
      <c r="P298" s="356"/>
      <c r="Q298" s="356"/>
      <c r="R298" s="356"/>
      <c r="S298" s="356"/>
      <c r="T298" s="357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hidden="1" x14ac:dyDescent="0.2">
      <c r="A299" s="361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4"/>
      <c r="N299" s="355" t="s">
        <v>66</v>
      </c>
      <c r="O299" s="356"/>
      <c r="P299" s="356"/>
      <c r="Q299" s="356"/>
      <c r="R299" s="356"/>
      <c r="S299" s="356"/>
      <c r="T299" s="357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hidden="1" customHeight="1" x14ac:dyDescent="0.25">
      <c r="A300" s="360" t="s">
        <v>60</v>
      </c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1"/>
      <c r="N300" s="361"/>
      <c r="O300" s="361"/>
      <c r="P300" s="361"/>
      <c r="Q300" s="361"/>
      <c r="R300" s="361"/>
      <c r="S300" s="361"/>
      <c r="T300" s="361"/>
      <c r="U300" s="361"/>
      <c r="V300" s="361"/>
      <c r="W300" s="361"/>
      <c r="X300" s="361"/>
      <c r="Y300" s="343"/>
      <c r="Z300" s="343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58">
        <v>4607091387292</v>
      </c>
      <c r="E301" s="354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3"/>
      <c r="P301" s="353"/>
      <c r="Q301" s="353"/>
      <c r="R301" s="354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58">
        <v>4607091387315</v>
      </c>
      <c r="E302" s="354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3"/>
      <c r="P302" s="353"/>
      <c r="Q302" s="353"/>
      <c r="R302" s="354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63"/>
      <c r="B303" s="361"/>
      <c r="C303" s="361"/>
      <c r="D303" s="361"/>
      <c r="E303" s="361"/>
      <c r="F303" s="361"/>
      <c r="G303" s="361"/>
      <c r="H303" s="361"/>
      <c r="I303" s="361"/>
      <c r="J303" s="361"/>
      <c r="K303" s="361"/>
      <c r="L303" s="361"/>
      <c r="M303" s="364"/>
      <c r="N303" s="355" t="s">
        <v>66</v>
      </c>
      <c r="O303" s="356"/>
      <c r="P303" s="356"/>
      <c r="Q303" s="356"/>
      <c r="R303" s="356"/>
      <c r="S303" s="356"/>
      <c r="T303" s="357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hidden="1" x14ac:dyDescent="0.2">
      <c r="A304" s="361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4"/>
      <c r="N304" s="355" t="s">
        <v>66</v>
      </c>
      <c r="O304" s="356"/>
      <c r="P304" s="356"/>
      <c r="Q304" s="356"/>
      <c r="R304" s="356"/>
      <c r="S304" s="356"/>
      <c r="T304" s="357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hidden="1" customHeight="1" x14ac:dyDescent="0.25">
      <c r="A305" s="372" t="s">
        <v>449</v>
      </c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1"/>
      <c r="N305" s="361"/>
      <c r="O305" s="361"/>
      <c r="P305" s="361"/>
      <c r="Q305" s="361"/>
      <c r="R305" s="361"/>
      <c r="S305" s="361"/>
      <c r="T305" s="361"/>
      <c r="U305" s="361"/>
      <c r="V305" s="361"/>
      <c r="W305" s="361"/>
      <c r="X305" s="361"/>
      <c r="Y305" s="344"/>
      <c r="Z305" s="344"/>
    </row>
    <row r="306" spans="1:53" ht="14.25" hidden="1" customHeight="1" x14ac:dyDescent="0.25">
      <c r="A306" s="360" t="s">
        <v>60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3"/>
      <c r="Z306" s="343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58">
        <v>4607091383836</v>
      </c>
      <c r="E307" s="354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3"/>
      <c r="P307" s="353"/>
      <c r="Q307" s="353"/>
      <c r="R307" s="354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63"/>
      <c r="B308" s="361"/>
      <c r="C308" s="361"/>
      <c r="D308" s="361"/>
      <c r="E308" s="361"/>
      <c r="F308" s="361"/>
      <c r="G308" s="361"/>
      <c r="H308" s="361"/>
      <c r="I308" s="361"/>
      <c r="J308" s="361"/>
      <c r="K308" s="361"/>
      <c r="L308" s="361"/>
      <c r="M308" s="364"/>
      <c r="N308" s="355" t="s">
        <v>66</v>
      </c>
      <c r="O308" s="356"/>
      <c r="P308" s="356"/>
      <c r="Q308" s="356"/>
      <c r="R308" s="356"/>
      <c r="S308" s="356"/>
      <c r="T308" s="357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hidden="1" x14ac:dyDescent="0.2">
      <c r="A309" s="361"/>
      <c r="B309" s="361"/>
      <c r="C309" s="361"/>
      <c r="D309" s="361"/>
      <c r="E309" s="361"/>
      <c r="F309" s="361"/>
      <c r="G309" s="361"/>
      <c r="H309" s="361"/>
      <c r="I309" s="361"/>
      <c r="J309" s="361"/>
      <c r="K309" s="361"/>
      <c r="L309" s="361"/>
      <c r="M309" s="364"/>
      <c r="N309" s="355" t="s">
        <v>66</v>
      </c>
      <c r="O309" s="356"/>
      <c r="P309" s="356"/>
      <c r="Q309" s="356"/>
      <c r="R309" s="356"/>
      <c r="S309" s="356"/>
      <c r="T309" s="357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hidden="1" customHeight="1" x14ac:dyDescent="0.25">
      <c r="A310" s="360" t="s">
        <v>68</v>
      </c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1"/>
      <c r="N310" s="361"/>
      <c r="O310" s="361"/>
      <c r="P310" s="361"/>
      <c r="Q310" s="361"/>
      <c r="R310" s="361"/>
      <c r="S310" s="361"/>
      <c r="T310" s="361"/>
      <c r="U310" s="361"/>
      <c r="V310" s="361"/>
      <c r="W310" s="361"/>
      <c r="X310" s="361"/>
      <c r="Y310" s="343"/>
      <c r="Z310" s="343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58">
        <v>4607091387919</v>
      </c>
      <c r="E311" s="354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3"/>
      <c r="P311" s="353"/>
      <c r="Q311" s="353"/>
      <c r="R311" s="354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454</v>
      </c>
      <c r="B312" s="54" t="s">
        <v>455</v>
      </c>
      <c r="C312" s="31">
        <v>4301051461</v>
      </c>
      <c r="D312" s="358">
        <v>4680115883604</v>
      </c>
      <c r="E312" s="354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3"/>
      <c r="P312" s="353"/>
      <c r="Q312" s="353"/>
      <c r="R312" s="354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456</v>
      </c>
      <c r="B313" s="54" t="s">
        <v>457</v>
      </c>
      <c r="C313" s="31">
        <v>4301051485</v>
      </c>
      <c r="D313" s="358">
        <v>4680115883567</v>
      </c>
      <c r="E313" s="354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3"/>
      <c r="P313" s="353"/>
      <c r="Q313" s="353"/>
      <c r="R313" s="354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idden="1" x14ac:dyDescent="0.2">
      <c r="A314" s="363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4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hidden="1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4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hidden="1" customHeight="1" x14ac:dyDescent="0.25">
      <c r="A316" s="360" t="s">
        <v>205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3"/>
      <c r="Z316" s="343"/>
    </row>
    <row r="317" spans="1:53" ht="27" hidden="1" customHeight="1" x14ac:dyDescent="0.25">
      <c r="A317" s="54" t="s">
        <v>458</v>
      </c>
      <c r="B317" s="54" t="s">
        <v>459</v>
      </c>
      <c r="C317" s="31">
        <v>4301060324</v>
      </c>
      <c r="D317" s="358">
        <v>4607091388831</v>
      </c>
      <c r="E317" s="354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3"/>
      <c r="P317" s="353"/>
      <c r="Q317" s="353"/>
      <c r="R317" s="354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hidden="1" x14ac:dyDescent="0.2">
      <c r="A318" s="363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4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hidden="1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4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hidden="1" customHeight="1" x14ac:dyDescent="0.25">
      <c r="A320" s="360" t="s">
        <v>86</v>
      </c>
      <c r="B320" s="361"/>
      <c r="C320" s="361"/>
      <c r="D320" s="361"/>
      <c r="E320" s="361"/>
      <c r="F320" s="361"/>
      <c r="G320" s="361"/>
      <c r="H320" s="361"/>
      <c r="I320" s="361"/>
      <c r="J320" s="361"/>
      <c r="K320" s="361"/>
      <c r="L320" s="361"/>
      <c r="M320" s="361"/>
      <c r="N320" s="361"/>
      <c r="O320" s="361"/>
      <c r="P320" s="361"/>
      <c r="Q320" s="361"/>
      <c r="R320" s="361"/>
      <c r="S320" s="361"/>
      <c r="T320" s="361"/>
      <c r="U320" s="361"/>
      <c r="V320" s="361"/>
      <c r="W320" s="361"/>
      <c r="X320" s="361"/>
      <c r="Y320" s="343"/>
      <c r="Z320" s="343"/>
    </row>
    <row r="321" spans="1:53" ht="27" hidden="1" customHeight="1" x14ac:dyDescent="0.25">
      <c r="A321" s="54" t="s">
        <v>460</v>
      </c>
      <c r="B321" s="54" t="s">
        <v>461</v>
      </c>
      <c r="C321" s="31">
        <v>4301032015</v>
      </c>
      <c r="D321" s="358">
        <v>4607091383102</v>
      </c>
      <c r="E321" s="354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3"/>
      <c r="P321" s="353"/>
      <c r="Q321" s="353"/>
      <c r="R321" s="354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hidden="1" x14ac:dyDescent="0.2">
      <c r="A322" s="363"/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4"/>
      <c r="N322" s="355" t="s">
        <v>66</v>
      </c>
      <c r="O322" s="356"/>
      <c r="P322" s="356"/>
      <c r="Q322" s="356"/>
      <c r="R322" s="356"/>
      <c r="S322" s="356"/>
      <c r="T322" s="357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hidden="1" x14ac:dyDescent="0.2">
      <c r="A323" s="361"/>
      <c r="B323" s="361"/>
      <c r="C323" s="361"/>
      <c r="D323" s="361"/>
      <c r="E323" s="361"/>
      <c r="F323" s="361"/>
      <c r="G323" s="361"/>
      <c r="H323" s="361"/>
      <c r="I323" s="361"/>
      <c r="J323" s="361"/>
      <c r="K323" s="361"/>
      <c r="L323" s="361"/>
      <c r="M323" s="364"/>
      <c r="N323" s="355" t="s">
        <v>66</v>
      </c>
      <c r="O323" s="356"/>
      <c r="P323" s="356"/>
      <c r="Q323" s="356"/>
      <c r="R323" s="356"/>
      <c r="S323" s="356"/>
      <c r="T323" s="357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hidden="1" customHeight="1" x14ac:dyDescent="0.2">
      <c r="A324" s="537" t="s">
        <v>462</v>
      </c>
      <c r="B324" s="538"/>
      <c r="C324" s="538"/>
      <c r="D324" s="538"/>
      <c r="E324" s="538"/>
      <c r="F324" s="538"/>
      <c r="G324" s="538"/>
      <c r="H324" s="538"/>
      <c r="I324" s="538"/>
      <c r="J324" s="538"/>
      <c r="K324" s="538"/>
      <c r="L324" s="538"/>
      <c r="M324" s="538"/>
      <c r="N324" s="538"/>
      <c r="O324" s="538"/>
      <c r="P324" s="538"/>
      <c r="Q324" s="538"/>
      <c r="R324" s="538"/>
      <c r="S324" s="538"/>
      <c r="T324" s="538"/>
      <c r="U324" s="538"/>
      <c r="V324" s="538"/>
      <c r="W324" s="538"/>
      <c r="X324" s="538"/>
      <c r="Y324" s="48"/>
      <c r="Z324" s="48"/>
    </row>
    <row r="325" spans="1:53" ht="16.5" hidden="1" customHeight="1" x14ac:dyDescent="0.25">
      <c r="A325" s="372" t="s">
        <v>463</v>
      </c>
      <c r="B325" s="361"/>
      <c r="C325" s="361"/>
      <c r="D325" s="361"/>
      <c r="E325" s="361"/>
      <c r="F325" s="361"/>
      <c r="G325" s="361"/>
      <c r="H325" s="361"/>
      <c r="I325" s="361"/>
      <c r="J325" s="361"/>
      <c r="K325" s="361"/>
      <c r="L325" s="361"/>
      <c r="M325" s="361"/>
      <c r="N325" s="361"/>
      <c r="O325" s="361"/>
      <c r="P325" s="361"/>
      <c r="Q325" s="361"/>
      <c r="R325" s="361"/>
      <c r="S325" s="361"/>
      <c r="T325" s="361"/>
      <c r="U325" s="361"/>
      <c r="V325" s="361"/>
      <c r="W325" s="361"/>
      <c r="X325" s="361"/>
      <c r="Y325" s="344"/>
      <c r="Z325" s="344"/>
    </row>
    <row r="326" spans="1:53" ht="14.25" hidden="1" customHeight="1" x14ac:dyDescent="0.25">
      <c r="A326" s="360" t="s">
        <v>68</v>
      </c>
      <c r="B326" s="361"/>
      <c r="C326" s="361"/>
      <c r="D326" s="361"/>
      <c r="E326" s="361"/>
      <c r="F326" s="361"/>
      <c r="G326" s="361"/>
      <c r="H326" s="361"/>
      <c r="I326" s="361"/>
      <c r="J326" s="361"/>
      <c r="K326" s="361"/>
      <c r="L326" s="361"/>
      <c r="M326" s="361"/>
      <c r="N326" s="361"/>
      <c r="O326" s="361"/>
      <c r="P326" s="361"/>
      <c r="Q326" s="361"/>
      <c r="R326" s="361"/>
      <c r="S326" s="361"/>
      <c r="T326" s="361"/>
      <c r="U326" s="361"/>
      <c r="V326" s="361"/>
      <c r="W326" s="361"/>
      <c r="X326" s="361"/>
      <c r="Y326" s="343"/>
      <c r="Z326" s="343"/>
    </row>
    <row r="327" spans="1:53" ht="27" hidden="1" customHeight="1" x14ac:dyDescent="0.25">
      <c r="A327" s="54" t="s">
        <v>464</v>
      </c>
      <c r="B327" s="54" t="s">
        <v>465</v>
      </c>
      <c r="C327" s="31">
        <v>4301051292</v>
      </c>
      <c r="D327" s="358">
        <v>4607091383928</v>
      </c>
      <c r="E327" s="354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3"/>
      <c r="P327" s="353"/>
      <c r="Q327" s="353"/>
      <c r="R327" s="354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idden="1" x14ac:dyDescent="0.2">
      <c r="A328" s="363"/>
      <c r="B328" s="361"/>
      <c r="C328" s="361"/>
      <c r="D328" s="361"/>
      <c r="E328" s="361"/>
      <c r="F328" s="361"/>
      <c r="G328" s="361"/>
      <c r="H328" s="361"/>
      <c r="I328" s="361"/>
      <c r="J328" s="361"/>
      <c r="K328" s="361"/>
      <c r="L328" s="361"/>
      <c r="M328" s="364"/>
      <c r="N328" s="355" t="s">
        <v>66</v>
      </c>
      <c r="O328" s="356"/>
      <c r="P328" s="356"/>
      <c r="Q328" s="356"/>
      <c r="R328" s="356"/>
      <c r="S328" s="356"/>
      <c r="T328" s="357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hidden="1" x14ac:dyDescent="0.2">
      <c r="A329" s="361"/>
      <c r="B329" s="361"/>
      <c r="C329" s="361"/>
      <c r="D329" s="361"/>
      <c r="E329" s="361"/>
      <c r="F329" s="361"/>
      <c r="G329" s="361"/>
      <c r="H329" s="361"/>
      <c r="I329" s="361"/>
      <c r="J329" s="361"/>
      <c r="K329" s="361"/>
      <c r="L329" s="361"/>
      <c r="M329" s="364"/>
      <c r="N329" s="355" t="s">
        <v>66</v>
      </c>
      <c r="O329" s="356"/>
      <c r="P329" s="356"/>
      <c r="Q329" s="356"/>
      <c r="R329" s="356"/>
      <c r="S329" s="356"/>
      <c r="T329" s="357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hidden="1" customHeight="1" x14ac:dyDescent="0.2">
      <c r="A330" s="537" t="s">
        <v>466</v>
      </c>
      <c r="B330" s="538"/>
      <c r="C330" s="538"/>
      <c r="D330" s="538"/>
      <c r="E330" s="538"/>
      <c r="F330" s="538"/>
      <c r="G330" s="538"/>
      <c r="H330" s="538"/>
      <c r="I330" s="538"/>
      <c r="J330" s="538"/>
      <c r="K330" s="538"/>
      <c r="L330" s="538"/>
      <c r="M330" s="538"/>
      <c r="N330" s="538"/>
      <c r="O330" s="538"/>
      <c r="P330" s="538"/>
      <c r="Q330" s="538"/>
      <c r="R330" s="538"/>
      <c r="S330" s="538"/>
      <c r="T330" s="538"/>
      <c r="U330" s="538"/>
      <c r="V330" s="538"/>
      <c r="W330" s="538"/>
      <c r="X330" s="538"/>
      <c r="Y330" s="48"/>
      <c r="Z330" s="48"/>
    </row>
    <row r="331" spans="1:53" ht="16.5" hidden="1" customHeight="1" x14ac:dyDescent="0.25">
      <c r="A331" s="372" t="s">
        <v>467</v>
      </c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1"/>
      <c r="N331" s="361"/>
      <c r="O331" s="361"/>
      <c r="P331" s="361"/>
      <c r="Q331" s="361"/>
      <c r="R331" s="361"/>
      <c r="S331" s="361"/>
      <c r="T331" s="361"/>
      <c r="U331" s="361"/>
      <c r="V331" s="361"/>
      <c r="W331" s="361"/>
      <c r="X331" s="361"/>
      <c r="Y331" s="344"/>
      <c r="Z331" s="344"/>
    </row>
    <row r="332" spans="1:53" ht="14.25" hidden="1" customHeight="1" x14ac:dyDescent="0.25">
      <c r="A332" s="360" t="s">
        <v>108</v>
      </c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1"/>
      <c r="N332" s="361"/>
      <c r="O332" s="361"/>
      <c r="P332" s="361"/>
      <c r="Q332" s="361"/>
      <c r="R332" s="361"/>
      <c r="S332" s="361"/>
      <c r="T332" s="361"/>
      <c r="U332" s="361"/>
      <c r="V332" s="361"/>
      <c r="W332" s="361"/>
      <c r="X332" s="361"/>
      <c r="Y332" s="343"/>
      <c r="Z332" s="343"/>
    </row>
    <row r="333" spans="1:53" ht="27" hidden="1" customHeight="1" x14ac:dyDescent="0.25">
      <c r="A333" s="54" t="s">
        <v>468</v>
      </c>
      <c r="B333" s="54" t="s">
        <v>469</v>
      </c>
      <c r="C333" s="31">
        <v>4301011239</v>
      </c>
      <c r="D333" s="358">
        <v>4607091383997</v>
      </c>
      <c r="E333" s="354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3"/>
      <c r="P333" s="353"/>
      <c r="Q333" s="353"/>
      <c r="R333" s="354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8">
        <v>4607091383997</v>
      </c>
      <c r="E334" s="354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3"/>
      <c r="P334" s="353"/>
      <c r="Q334" s="353"/>
      <c r="R334" s="354"/>
      <c r="S334" s="34"/>
      <c r="T334" s="34"/>
      <c r="U334" s="35" t="s">
        <v>65</v>
      </c>
      <c r="V334" s="348">
        <v>2000</v>
      </c>
      <c r="W334" s="349">
        <f t="shared" si="17"/>
        <v>2010</v>
      </c>
      <c r="X334" s="36">
        <f>IFERROR(IF(W334=0,"",ROUNDUP(W334/H334,0)*0.02175),"")</f>
        <v>2.9144999999999999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471</v>
      </c>
      <c r="B335" s="54" t="s">
        <v>472</v>
      </c>
      <c r="C335" s="31">
        <v>4301011240</v>
      </c>
      <c r="D335" s="358">
        <v>4607091384130</v>
      </c>
      <c r="E335" s="354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3"/>
      <c r="P335" s="353"/>
      <c r="Q335" s="353"/>
      <c r="R335" s="354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8">
        <v>4607091384130</v>
      </c>
      <c r="E336" s="354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3"/>
      <c r="P336" s="353"/>
      <c r="Q336" s="353"/>
      <c r="R336" s="354"/>
      <c r="S336" s="34"/>
      <c r="T336" s="34"/>
      <c r="U336" s="35" t="s">
        <v>65</v>
      </c>
      <c r="V336" s="348">
        <v>6000</v>
      </c>
      <c r="W336" s="349">
        <f t="shared" si="17"/>
        <v>6000</v>
      </c>
      <c r="X336" s="36">
        <f>IFERROR(IF(W336=0,"",ROUNDUP(W336/H336,0)*0.02175),"")</f>
        <v>8.6999999999999993</v>
      </c>
      <c r="Y336" s="56"/>
      <c r="Z336" s="57"/>
      <c r="AD336" s="58"/>
      <c r="BA336" s="244" t="s">
        <v>1</v>
      </c>
    </row>
    <row r="337" spans="1:53" ht="27" hidden="1" customHeight="1" x14ac:dyDescent="0.25">
      <c r="A337" s="54" t="s">
        <v>474</v>
      </c>
      <c r="B337" s="54" t="s">
        <v>475</v>
      </c>
      <c r="C337" s="31">
        <v>4301011238</v>
      </c>
      <c r="D337" s="358">
        <v>4607091384147</v>
      </c>
      <c r="E337" s="354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3"/>
      <c r="P337" s="353"/>
      <c r="Q337" s="353"/>
      <c r="R337" s="354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8">
        <v>4607091384147</v>
      </c>
      <c r="E338" s="354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3"/>
      <c r="P338" s="353"/>
      <c r="Q338" s="353"/>
      <c r="R338" s="354"/>
      <c r="S338" s="34"/>
      <c r="T338" s="34"/>
      <c r="U338" s="35" t="s">
        <v>65</v>
      </c>
      <c r="V338" s="348">
        <v>2500</v>
      </c>
      <c r="W338" s="349">
        <f t="shared" si="17"/>
        <v>2505</v>
      </c>
      <c r="X338" s="36">
        <f>IFERROR(IF(W338=0,"",ROUNDUP(W338/H338,0)*0.02175),"")</f>
        <v>3.6322499999999995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4301011327</v>
      </c>
      <c r="D339" s="358">
        <v>4607091384154</v>
      </c>
      <c r="E339" s="354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3"/>
      <c r="P339" s="353"/>
      <c r="Q339" s="353"/>
      <c r="R339" s="354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hidden="1" customHeight="1" x14ac:dyDescent="0.25">
      <c r="A340" s="54" t="s">
        <v>479</v>
      </c>
      <c r="B340" s="54" t="s">
        <v>480</v>
      </c>
      <c r="C340" s="31">
        <v>4301011332</v>
      </c>
      <c r="D340" s="358">
        <v>4607091384161</v>
      </c>
      <c r="E340" s="354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3"/>
      <c r="P340" s="353"/>
      <c r="Q340" s="353"/>
      <c r="R340" s="354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3"/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4"/>
      <c r="N341" s="355" t="s">
        <v>66</v>
      </c>
      <c r="O341" s="356"/>
      <c r="P341" s="356"/>
      <c r="Q341" s="356"/>
      <c r="R341" s="356"/>
      <c r="S341" s="356"/>
      <c r="T341" s="357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700</v>
      </c>
      <c r="W341" s="350">
        <f>IFERROR(W333/H333,"0")+IFERROR(W334/H334,"0")+IFERROR(W335/H335,"0")+IFERROR(W336/H336,"0")+IFERROR(W337/H337,"0")+IFERROR(W338/H338,"0")+IFERROR(W339/H339,"0")+IFERROR(W340/H340,"0")</f>
        <v>701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15.246749999999999</v>
      </c>
      <c r="Y341" s="351"/>
      <c r="Z341" s="351"/>
    </row>
    <row r="342" spans="1:53" x14ac:dyDescent="0.2">
      <c r="A342" s="361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4"/>
      <c r="N342" s="355" t="s">
        <v>66</v>
      </c>
      <c r="O342" s="356"/>
      <c r="P342" s="356"/>
      <c r="Q342" s="356"/>
      <c r="R342" s="356"/>
      <c r="S342" s="356"/>
      <c r="T342" s="357"/>
      <c r="U342" s="37" t="s">
        <v>65</v>
      </c>
      <c r="V342" s="350">
        <f>IFERROR(SUM(V333:V340),"0")</f>
        <v>10500</v>
      </c>
      <c r="W342" s="350">
        <f>IFERROR(SUM(W333:W340),"0")</f>
        <v>10515</v>
      </c>
      <c r="X342" s="37"/>
      <c r="Y342" s="351"/>
      <c r="Z342" s="351"/>
    </row>
    <row r="343" spans="1:53" ht="14.25" hidden="1" customHeight="1" x14ac:dyDescent="0.25">
      <c r="A343" s="360" t="s">
        <v>100</v>
      </c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1"/>
      <c r="N343" s="361"/>
      <c r="O343" s="361"/>
      <c r="P343" s="361"/>
      <c r="Q343" s="361"/>
      <c r="R343" s="361"/>
      <c r="S343" s="361"/>
      <c r="T343" s="361"/>
      <c r="U343" s="361"/>
      <c r="V343" s="361"/>
      <c r="W343" s="361"/>
      <c r="X343" s="361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8">
        <v>4607091383980</v>
      </c>
      <c r="E344" s="354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3"/>
      <c r="P344" s="353"/>
      <c r="Q344" s="353"/>
      <c r="R344" s="354"/>
      <c r="S344" s="34"/>
      <c r="T344" s="34"/>
      <c r="U344" s="35" t="s">
        <v>65</v>
      </c>
      <c r="V344" s="348">
        <v>1500</v>
      </c>
      <c r="W344" s="349">
        <f>IFERROR(IF(V344="",0,CEILING((V344/$H344),1)*$H344),"")</f>
        <v>1500</v>
      </c>
      <c r="X344" s="36">
        <f>IFERROR(IF(W344=0,"",ROUNDUP(W344/H344,0)*0.02175),"")</f>
        <v>2.1749999999999998</v>
      </c>
      <c r="Y344" s="56"/>
      <c r="Z344" s="57"/>
      <c r="AD344" s="58"/>
      <c r="BA344" s="249" t="s">
        <v>1</v>
      </c>
    </row>
    <row r="345" spans="1:53" ht="16.5" hidden="1" customHeight="1" x14ac:dyDescent="0.25">
      <c r="A345" s="54" t="s">
        <v>483</v>
      </c>
      <c r="B345" s="54" t="s">
        <v>484</v>
      </c>
      <c r="C345" s="31">
        <v>4301020270</v>
      </c>
      <c r="D345" s="358">
        <v>4680115883314</v>
      </c>
      <c r="E345" s="354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3"/>
      <c r="P345" s="353"/>
      <c r="Q345" s="353"/>
      <c r="R345" s="354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hidden="1" customHeight="1" x14ac:dyDescent="0.25">
      <c r="A346" s="54" t="s">
        <v>485</v>
      </c>
      <c r="B346" s="54" t="s">
        <v>486</v>
      </c>
      <c r="C346" s="31">
        <v>4301020179</v>
      </c>
      <c r="D346" s="358">
        <v>4607091384178</v>
      </c>
      <c r="E346" s="354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3"/>
      <c r="P346" s="353"/>
      <c r="Q346" s="353"/>
      <c r="R346" s="354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3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4"/>
      <c r="N347" s="355" t="s">
        <v>66</v>
      </c>
      <c r="O347" s="356"/>
      <c r="P347" s="356"/>
      <c r="Q347" s="356"/>
      <c r="R347" s="356"/>
      <c r="S347" s="356"/>
      <c r="T347" s="357"/>
      <c r="U347" s="37" t="s">
        <v>67</v>
      </c>
      <c r="V347" s="350">
        <f>IFERROR(V344/H344,"0")+IFERROR(V345/H345,"0")+IFERROR(V346/H346,"0")</f>
        <v>100</v>
      </c>
      <c r="W347" s="350">
        <f>IFERROR(W344/H344,"0")+IFERROR(W345/H345,"0")+IFERROR(W346/H346,"0")</f>
        <v>100</v>
      </c>
      <c r="X347" s="350">
        <f>IFERROR(IF(X344="",0,X344),"0")+IFERROR(IF(X345="",0,X345),"0")+IFERROR(IF(X346="",0,X346),"0")</f>
        <v>2.1749999999999998</v>
      </c>
      <c r="Y347" s="351"/>
      <c r="Z347" s="351"/>
    </row>
    <row r="348" spans="1:53" x14ac:dyDescent="0.2">
      <c r="A348" s="361"/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4"/>
      <c r="N348" s="355" t="s">
        <v>66</v>
      </c>
      <c r="O348" s="356"/>
      <c r="P348" s="356"/>
      <c r="Q348" s="356"/>
      <c r="R348" s="356"/>
      <c r="S348" s="356"/>
      <c r="T348" s="357"/>
      <c r="U348" s="37" t="s">
        <v>65</v>
      </c>
      <c r="V348" s="350">
        <f>IFERROR(SUM(V344:V346),"0")</f>
        <v>1500</v>
      </c>
      <c r="W348" s="350">
        <f>IFERROR(SUM(W344:W346),"0")</f>
        <v>1500</v>
      </c>
      <c r="X348" s="37"/>
      <c r="Y348" s="351"/>
      <c r="Z348" s="351"/>
    </row>
    <row r="349" spans="1:53" ht="14.25" hidden="1" customHeight="1" x14ac:dyDescent="0.25">
      <c r="A349" s="360" t="s">
        <v>68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3"/>
      <c r="Z349" s="343"/>
    </row>
    <row r="350" spans="1:53" ht="27" hidden="1" customHeight="1" x14ac:dyDescent="0.25">
      <c r="A350" s="54" t="s">
        <v>487</v>
      </c>
      <c r="B350" s="54" t="s">
        <v>488</v>
      </c>
      <c r="C350" s="31">
        <v>4301051560</v>
      </c>
      <c r="D350" s="358">
        <v>4607091383928</v>
      </c>
      <c r="E350" s="354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75" t="s">
        <v>489</v>
      </c>
      <c r="O350" s="353"/>
      <c r="P350" s="353"/>
      <c r="Q350" s="353"/>
      <c r="R350" s="354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hidden="1" customHeight="1" x14ac:dyDescent="0.25">
      <c r="A351" s="54" t="s">
        <v>490</v>
      </c>
      <c r="B351" s="54" t="s">
        <v>491</v>
      </c>
      <c r="C351" s="31">
        <v>4301051298</v>
      </c>
      <c r="D351" s="358">
        <v>4607091384260</v>
      </c>
      <c r="E351" s="354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57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3"/>
      <c r="P351" s="353"/>
      <c r="Q351" s="353"/>
      <c r="R351" s="354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hidden="1" x14ac:dyDescent="0.2">
      <c r="A352" s="363"/>
      <c r="B352" s="361"/>
      <c r="C352" s="361"/>
      <c r="D352" s="361"/>
      <c r="E352" s="361"/>
      <c r="F352" s="361"/>
      <c r="G352" s="361"/>
      <c r="H352" s="361"/>
      <c r="I352" s="361"/>
      <c r="J352" s="361"/>
      <c r="K352" s="361"/>
      <c r="L352" s="361"/>
      <c r="M352" s="364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hidden="1" x14ac:dyDescent="0.2">
      <c r="A353" s="361"/>
      <c r="B353" s="361"/>
      <c r="C353" s="361"/>
      <c r="D353" s="361"/>
      <c r="E353" s="361"/>
      <c r="F353" s="361"/>
      <c r="G353" s="361"/>
      <c r="H353" s="361"/>
      <c r="I353" s="361"/>
      <c r="J353" s="361"/>
      <c r="K353" s="361"/>
      <c r="L353" s="361"/>
      <c r="M353" s="364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hidden="1" customHeight="1" x14ac:dyDescent="0.25">
      <c r="A354" s="360" t="s">
        <v>205</v>
      </c>
      <c r="B354" s="361"/>
      <c r="C354" s="361"/>
      <c r="D354" s="361"/>
      <c r="E354" s="361"/>
      <c r="F354" s="361"/>
      <c r="G354" s="361"/>
      <c r="H354" s="361"/>
      <c r="I354" s="361"/>
      <c r="J354" s="361"/>
      <c r="K354" s="361"/>
      <c r="L354" s="361"/>
      <c r="M354" s="361"/>
      <c r="N354" s="361"/>
      <c r="O354" s="361"/>
      <c r="P354" s="361"/>
      <c r="Q354" s="361"/>
      <c r="R354" s="361"/>
      <c r="S354" s="361"/>
      <c r="T354" s="361"/>
      <c r="U354" s="361"/>
      <c r="V354" s="361"/>
      <c r="W354" s="361"/>
      <c r="X354" s="361"/>
      <c r="Y354" s="343"/>
      <c r="Z354" s="343"/>
    </row>
    <row r="355" spans="1:53" ht="16.5" hidden="1" customHeight="1" x14ac:dyDescent="0.25">
      <c r="A355" s="54" t="s">
        <v>492</v>
      </c>
      <c r="B355" s="54" t="s">
        <v>493</v>
      </c>
      <c r="C355" s="31">
        <v>4301060314</v>
      </c>
      <c r="D355" s="358">
        <v>4607091384673</v>
      </c>
      <c r="E355" s="354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3"/>
      <c r="P355" s="353"/>
      <c r="Q355" s="353"/>
      <c r="R355" s="354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hidden="1" x14ac:dyDescent="0.2">
      <c r="A356" s="363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4"/>
      <c r="N356" s="355" t="s">
        <v>66</v>
      </c>
      <c r="O356" s="356"/>
      <c r="P356" s="356"/>
      <c r="Q356" s="356"/>
      <c r="R356" s="356"/>
      <c r="S356" s="356"/>
      <c r="T356" s="357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hidden="1" x14ac:dyDescent="0.2">
      <c r="A357" s="361"/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4"/>
      <c r="N357" s="355" t="s">
        <v>66</v>
      </c>
      <c r="O357" s="356"/>
      <c r="P357" s="356"/>
      <c r="Q357" s="356"/>
      <c r="R357" s="356"/>
      <c r="S357" s="356"/>
      <c r="T357" s="357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hidden="1" customHeight="1" x14ac:dyDescent="0.25">
      <c r="A358" s="372" t="s">
        <v>494</v>
      </c>
      <c r="B358" s="361"/>
      <c r="C358" s="361"/>
      <c r="D358" s="361"/>
      <c r="E358" s="361"/>
      <c r="F358" s="361"/>
      <c r="G358" s="361"/>
      <c r="H358" s="361"/>
      <c r="I358" s="361"/>
      <c r="J358" s="361"/>
      <c r="K358" s="361"/>
      <c r="L358" s="361"/>
      <c r="M358" s="361"/>
      <c r="N358" s="361"/>
      <c r="O358" s="361"/>
      <c r="P358" s="361"/>
      <c r="Q358" s="361"/>
      <c r="R358" s="361"/>
      <c r="S358" s="361"/>
      <c r="T358" s="361"/>
      <c r="U358" s="361"/>
      <c r="V358" s="361"/>
      <c r="W358" s="361"/>
      <c r="X358" s="361"/>
      <c r="Y358" s="344"/>
      <c r="Z358" s="344"/>
    </row>
    <row r="359" spans="1:53" ht="14.25" hidden="1" customHeight="1" x14ac:dyDescent="0.25">
      <c r="A359" s="360" t="s">
        <v>108</v>
      </c>
      <c r="B359" s="361"/>
      <c r="C359" s="361"/>
      <c r="D359" s="361"/>
      <c r="E359" s="361"/>
      <c r="F359" s="361"/>
      <c r="G359" s="361"/>
      <c r="H359" s="361"/>
      <c r="I359" s="361"/>
      <c r="J359" s="361"/>
      <c r="K359" s="361"/>
      <c r="L359" s="361"/>
      <c r="M359" s="361"/>
      <c r="N359" s="361"/>
      <c r="O359" s="361"/>
      <c r="P359" s="361"/>
      <c r="Q359" s="361"/>
      <c r="R359" s="361"/>
      <c r="S359" s="361"/>
      <c r="T359" s="361"/>
      <c r="U359" s="361"/>
      <c r="V359" s="361"/>
      <c r="W359" s="361"/>
      <c r="X359" s="361"/>
      <c r="Y359" s="343"/>
      <c r="Z359" s="343"/>
    </row>
    <row r="360" spans="1:53" ht="37.5" hidden="1" customHeight="1" x14ac:dyDescent="0.25">
      <c r="A360" s="54" t="s">
        <v>495</v>
      </c>
      <c r="B360" s="54" t="s">
        <v>496</v>
      </c>
      <c r="C360" s="31">
        <v>4301011324</v>
      </c>
      <c r="D360" s="358">
        <v>4607091384185</v>
      </c>
      <c r="E360" s="354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3"/>
      <c r="P360" s="353"/>
      <c r="Q360" s="353"/>
      <c r="R360" s="354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hidden="1" customHeight="1" x14ac:dyDescent="0.25">
      <c r="A361" s="54" t="s">
        <v>497</v>
      </c>
      <c r="B361" s="54" t="s">
        <v>498</v>
      </c>
      <c r="C361" s="31">
        <v>4301011312</v>
      </c>
      <c r="D361" s="358">
        <v>4607091384192</v>
      </c>
      <c r="E361" s="354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3"/>
      <c r="P361" s="353"/>
      <c r="Q361" s="353"/>
      <c r="R361" s="354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4301011483</v>
      </c>
      <c r="D362" s="358">
        <v>4680115881907</v>
      </c>
      <c r="E362" s="354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3"/>
      <c r="P362" s="353"/>
      <c r="Q362" s="353"/>
      <c r="R362" s="354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hidden="1" customHeight="1" x14ac:dyDescent="0.25">
      <c r="A363" s="54" t="s">
        <v>501</v>
      </c>
      <c r="B363" s="54" t="s">
        <v>502</v>
      </c>
      <c r="C363" s="31">
        <v>4301011655</v>
      </c>
      <c r="D363" s="358">
        <v>4680115883925</v>
      </c>
      <c r="E363" s="354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3"/>
      <c r="P363" s="353"/>
      <c r="Q363" s="353"/>
      <c r="R363" s="354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hidden="1" customHeight="1" x14ac:dyDescent="0.25">
      <c r="A364" s="54" t="s">
        <v>503</v>
      </c>
      <c r="B364" s="54" t="s">
        <v>504</v>
      </c>
      <c r="C364" s="31">
        <v>4301011303</v>
      </c>
      <c r="D364" s="358">
        <v>4607091384680</v>
      </c>
      <c r="E364" s="354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3"/>
      <c r="P364" s="353"/>
      <c r="Q364" s="353"/>
      <c r="R364" s="354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hidden="1" x14ac:dyDescent="0.2">
      <c r="A365" s="363"/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4"/>
      <c r="N365" s="355" t="s">
        <v>66</v>
      </c>
      <c r="O365" s="356"/>
      <c r="P365" s="356"/>
      <c r="Q365" s="356"/>
      <c r="R365" s="356"/>
      <c r="S365" s="356"/>
      <c r="T365" s="357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hidden="1" x14ac:dyDescent="0.2">
      <c r="A366" s="361"/>
      <c r="B366" s="361"/>
      <c r="C366" s="361"/>
      <c r="D366" s="361"/>
      <c r="E366" s="361"/>
      <c r="F366" s="361"/>
      <c r="G366" s="361"/>
      <c r="H366" s="361"/>
      <c r="I366" s="361"/>
      <c r="J366" s="361"/>
      <c r="K366" s="361"/>
      <c r="L366" s="361"/>
      <c r="M366" s="364"/>
      <c r="N366" s="355" t="s">
        <v>66</v>
      </c>
      <c r="O366" s="356"/>
      <c r="P366" s="356"/>
      <c r="Q366" s="356"/>
      <c r="R366" s="356"/>
      <c r="S366" s="356"/>
      <c r="T366" s="357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hidden="1" customHeight="1" x14ac:dyDescent="0.25">
      <c r="A367" s="360" t="s">
        <v>60</v>
      </c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1"/>
      <c r="N367" s="361"/>
      <c r="O367" s="361"/>
      <c r="P367" s="361"/>
      <c r="Q367" s="361"/>
      <c r="R367" s="361"/>
      <c r="S367" s="361"/>
      <c r="T367" s="361"/>
      <c r="U367" s="361"/>
      <c r="V367" s="361"/>
      <c r="W367" s="361"/>
      <c r="X367" s="361"/>
      <c r="Y367" s="343"/>
      <c r="Z367" s="343"/>
    </row>
    <row r="368" spans="1:53" ht="27" hidden="1" customHeight="1" x14ac:dyDescent="0.25">
      <c r="A368" s="54" t="s">
        <v>505</v>
      </c>
      <c r="B368" s="54" t="s">
        <v>506</v>
      </c>
      <c r="C368" s="31">
        <v>4301031139</v>
      </c>
      <c r="D368" s="358">
        <v>4607091384802</v>
      </c>
      <c r="E368" s="354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3"/>
      <c r="P368" s="353"/>
      <c r="Q368" s="353"/>
      <c r="R368" s="354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hidden="1" customHeight="1" x14ac:dyDescent="0.25">
      <c r="A369" s="54" t="s">
        <v>507</v>
      </c>
      <c r="B369" s="54" t="s">
        <v>508</v>
      </c>
      <c r="C369" s="31">
        <v>4301031140</v>
      </c>
      <c r="D369" s="358">
        <v>4607091384826</v>
      </c>
      <c r="E369" s="354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3"/>
      <c r="P369" s="353"/>
      <c r="Q369" s="353"/>
      <c r="R369" s="354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hidden="1" x14ac:dyDescent="0.2">
      <c r="A370" s="363"/>
      <c r="B370" s="361"/>
      <c r="C370" s="361"/>
      <c r="D370" s="361"/>
      <c r="E370" s="361"/>
      <c r="F370" s="361"/>
      <c r="G370" s="361"/>
      <c r="H370" s="361"/>
      <c r="I370" s="361"/>
      <c r="J370" s="361"/>
      <c r="K370" s="361"/>
      <c r="L370" s="361"/>
      <c r="M370" s="364"/>
      <c r="N370" s="355" t="s">
        <v>66</v>
      </c>
      <c r="O370" s="356"/>
      <c r="P370" s="356"/>
      <c r="Q370" s="356"/>
      <c r="R370" s="356"/>
      <c r="S370" s="356"/>
      <c r="T370" s="357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hidden="1" x14ac:dyDescent="0.2">
      <c r="A371" s="361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4"/>
      <c r="N371" s="355" t="s">
        <v>66</v>
      </c>
      <c r="O371" s="356"/>
      <c r="P371" s="356"/>
      <c r="Q371" s="356"/>
      <c r="R371" s="356"/>
      <c r="S371" s="356"/>
      <c r="T371" s="357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hidden="1" customHeight="1" x14ac:dyDescent="0.25">
      <c r="A372" s="360" t="s">
        <v>68</v>
      </c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1"/>
      <c r="N372" s="361"/>
      <c r="O372" s="361"/>
      <c r="P372" s="361"/>
      <c r="Q372" s="361"/>
      <c r="R372" s="361"/>
      <c r="S372" s="361"/>
      <c r="T372" s="361"/>
      <c r="U372" s="361"/>
      <c r="V372" s="361"/>
      <c r="W372" s="361"/>
      <c r="X372" s="361"/>
      <c r="Y372" s="343"/>
      <c r="Z372" s="343"/>
    </row>
    <row r="373" spans="1:53" ht="27" hidden="1" customHeight="1" x14ac:dyDescent="0.25">
      <c r="A373" s="54" t="s">
        <v>509</v>
      </c>
      <c r="B373" s="54" t="s">
        <v>510</v>
      </c>
      <c r="C373" s="31">
        <v>4301051303</v>
      </c>
      <c r="D373" s="358">
        <v>4607091384246</v>
      </c>
      <c r="E373" s="354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3"/>
      <c r="P373" s="353"/>
      <c r="Q373" s="353"/>
      <c r="R373" s="354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4301051445</v>
      </c>
      <c r="D374" s="358">
        <v>4680115881976</v>
      </c>
      <c r="E374" s="354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3"/>
      <c r="P374" s="353"/>
      <c r="Q374" s="353"/>
      <c r="R374" s="354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4301051297</v>
      </c>
      <c r="D375" s="358">
        <v>4607091384253</v>
      </c>
      <c r="E375" s="354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3"/>
      <c r="P375" s="353"/>
      <c r="Q375" s="353"/>
      <c r="R375" s="354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hidden="1" customHeight="1" x14ac:dyDescent="0.25">
      <c r="A376" s="54" t="s">
        <v>515</v>
      </c>
      <c r="B376" s="54" t="s">
        <v>516</v>
      </c>
      <c r="C376" s="31">
        <v>4301051444</v>
      </c>
      <c r="D376" s="358">
        <v>4680115881969</v>
      </c>
      <c r="E376" s="354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3"/>
      <c r="P376" s="353"/>
      <c r="Q376" s="353"/>
      <c r="R376" s="354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hidden="1" x14ac:dyDescent="0.2">
      <c r="A377" s="363"/>
      <c r="B377" s="361"/>
      <c r="C377" s="361"/>
      <c r="D377" s="361"/>
      <c r="E377" s="361"/>
      <c r="F377" s="361"/>
      <c r="G377" s="361"/>
      <c r="H377" s="361"/>
      <c r="I377" s="361"/>
      <c r="J377" s="361"/>
      <c r="K377" s="361"/>
      <c r="L377" s="361"/>
      <c r="M377" s="364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hidden="1" x14ac:dyDescent="0.2">
      <c r="A378" s="361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4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hidden="1" customHeight="1" x14ac:dyDescent="0.25">
      <c r="A379" s="360" t="s">
        <v>205</v>
      </c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1"/>
      <c r="N379" s="361"/>
      <c r="O379" s="361"/>
      <c r="P379" s="361"/>
      <c r="Q379" s="361"/>
      <c r="R379" s="361"/>
      <c r="S379" s="361"/>
      <c r="T379" s="361"/>
      <c r="U379" s="361"/>
      <c r="V379" s="361"/>
      <c r="W379" s="361"/>
      <c r="X379" s="361"/>
      <c r="Y379" s="343"/>
      <c r="Z379" s="343"/>
    </row>
    <row r="380" spans="1:53" ht="27" hidden="1" customHeight="1" x14ac:dyDescent="0.25">
      <c r="A380" s="54" t="s">
        <v>517</v>
      </c>
      <c r="B380" s="54" t="s">
        <v>518</v>
      </c>
      <c r="C380" s="31">
        <v>4301060322</v>
      </c>
      <c r="D380" s="358">
        <v>4607091389357</v>
      </c>
      <c r="E380" s="354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3"/>
      <c r="P380" s="353"/>
      <c r="Q380" s="353"/>
      <c r="R380" s="354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hidden="1" x14ac:dyDescent="0.2">
      <c r="A381" s="363"/>
      <c r="B381" s="361"/>
      <c r="C381" s="361"/>
      <c r="D381" s="361"/>
      <c r="E381" s="361"/>
      <c r="F381" s="361"/>
      <c r="G381" s="361"/>
      <c r="H381" s="361"/>
      <c r="I381" s="361"/>
      <c r="J381" s="361"/>
      <c r="K381" s="361"/>
      <c r="L381" s="361"/>
      <c r="M381" s="364"/>
      <c r="N381" s="355" t="s">
        <v>66</v>
      </c>
      <c r="O381" s="356"/>
      <c r="P381" s="356"/>
      <c r="Q381" s="356"/>
      <c r="R381" s="356"/>
      <c r="S381" s="356"/>
      <c r="T381" s="357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hidden="1" x14ac:dyDescent="0.2">
      <c r="A382" s="361"/>
      <c r="B382" s="361"/>
      <c r="C382" s="361"/>
      <c r="D382" s="361"/>
      <c r="E382" s="361"/>
      <c r="F382" s="361"/>
      <c r="G382" s="361"/>
      <c r="H382" s="361"/>
      <c r="I382" s="361"/>
      <c r="J382" s="361"/>
      <c r="K382" s="361"/>
      <c r="L382" s="361"/>
      <c r="M382" s="364"/>
      <c r="N382" s="355" t="s">
        <v>66</v>
      </c>
      <c r="O382" s="356"/>
      <c r="P382" s="356"/>
      <c r="Q382" s="356"/>
      <c r="R382" s="356"/>
      <c r="S382" s="356"/>
      <c r="T382" s="357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hidden="1" customHeight="1" x14ac:dyDescent="0.2">
      <c r="A383" s="537" t="s">
        <v>519</v>
      </c>
      <c r="B383" s="538"/>
      <c r="C383" s="538"/>
      <c r="D383" s="538"/>
      <c r="E383" s="538"/>
      <c r="F383" s="538"/>
      <c r="G383" s="538"/>
      <c r="H383" s="538"/>
      <c r="I383" s="538"/>
      <c r="J383" s="538"/>
      <c r="K383" s="538"/>
      <c r="L383" s="538"/>
      <c r="M383" s="538"/>
      <c r="N383" s="538"/>
      <c r="O383" s="538"/>
      <c r="P383" s="538"/>
      <c r="Q383" s="538"/>
      <c r="R383" s="538"/>
      <c r="S383" s="538"/>
      <c r="T383" s="538"/>
      <c r="U383" s="538"/>
      <c r="V383" s="538"/>
      <c r="W383" s="538"/>
      <c r="X383" s="538"/>
      <c r="Y383" s="48"/>
      <c r="Z383" s="48"/>
    </row>
    <row r="384" spans="1:53" ht="16.5" hidden="1" customHeight="1" x14ac:dyDescent="0.25">
      <c r="A384" s="372" t="s">
        <v>520</v>
      </c>
      <c r="B384" s="361"/>
      <c r="C384" s="361"/>
      <c r="D384" s="361"/>
      <c r="E384" s="361"/>
      <c r="F384" s="361"/>
      <c r="G384" s="361"/>
      <c r="H384" s="361"/>
      <c r="I384" s="361"/>
      <c r="J384" s="361"/>
      <c r="K384" s="361"/>
      <c r="L384" s="361"/>
      <c r="M384" s="361"/>
      <c r="N384" s="361"/>
      <c r="O384" s="361"/>
      <c r="P384" s="361"/>
      <c r="Q384" s="361"/>
      <c r="R384" s="361"/>
      <c r="S384" s="361"/>
      <c r="T384" s="361"/>
      <c r="U384" s="361"/>
      <c r="V384" s="361"/>
      <c r="W384" s="361"/>
      <c r="X384" s="361"/>
      <c r="Y384" s="344"/>
      <c r="Z384" s="344"/>
    </row>
    <row r="385" spans="1:53" ht="14.25" hidden="1" customHeight="1" x14ac:dyDescent="0.25">
      <c r="A385" s="360" t="s">
        <v>108</v>
      </c>
      <c r="B385" s="361"/>
      <c r="C385" s="361"/>
      <c r="D385" s="361"/>
      <c r="E385" s="361"/>
      <c r="F385" s="361"/>
      <c r="G385" s="361"/>
      <c r="H385" s="361"/>
      <c r="I385" s="361"/>
      <c r="J385" s="361"/>
      <c r="K385" s="361"/>
      <c r="L385" s="361"/>
      <c r="M385" s="361"/>
      <c r="N385" s="361"/>
      <c r="O385" s="361"/>
      <c r="P385" s="361"/>
      <c r="Q385" s="361"/>
      <c r="R385" s="361"/>
      <c r="S385" s="361"/>
      <c r="T385" s="361"/>
      <c r="U385" s="361"/>
      <c r="V385" s="361"/>
      <c r="W385" s="361"/>
      <c r="X385" s="361"/>
      <c r="Y385" s="343"/>
      <c r="Z385" s="343"/>
    </row>
    <row r="386" spans="1:53" ht="27" hidden="1" customHeight="1" x14ac:dyDescent="0.25">
      <c r="A386" s="54" t="s">
        <v>521</v>
      </c>
      <c r="B386" s="54" t="s">
        <v>522</v>
      </c>
      <c r="C386" s="31">
        <v>4301011428</v>
      </c>
      <c r="D386" s="358">
        <v>4607091389708</v>
      </c>
      <c r="E386" s="354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3"/>
      <c r="P386" s="353"/>
      <c r="Q386" s="353"/>
      <c r="R386" s="354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523</v>
      </c>
      <c r="B387" s="54" t="s">
        <v>524</v>
      </c>
      <c r="C387" s="31">
        <v>4301011427</v>
      </c>
      <c r="D387" s="358">
        <v>4607091389692</v>
      </c>
      <c r="E387" s="354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3"/>
      <c r="P387" s="353"/>
      <c r="Q387" s="353"/>
      <c r="R387" s="354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hidden="1" x14ac:dyDescent="0.2">
      <c r="A388" s="363"/>
      <c r="B388" s="361"/>
      <c r="C388" s="361"/>
      <c r="D388" s="361"/>
      <c r="E388" s="361"/>
      <c r="F388" s="361"/>
      <c r="G388" s="361"/>
      <c r="H388" s="361"/>
      <c r="I388" s="361"/>
      <c r="J388" s="361"/>
      <c r="K388" s="361"/>
      <c r="L388" s="361"/>
      <c r="M388" s="364"/>
      <c r="N388" s="355" t="s">
        <v>66</v>
      </c>
      <c r="O388" s="356"/>
      <c r="P388" s="356"/>
      <c r="Q388" s="356"/>
      <c r="R388" s="356"/>
      <c r="S388" s="356"/>
      <c r="T388" s="357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hidden="1" x14ac:dyDescent="0.2">
      <c r="A389" s="361"/>
      <c r="B389" s="361"/>
      <c r="C389" s="361"/>
      <c r="D389" s="361"/>
      <c r="E389" s="361"/>
      <c r="F389" s="361"/>
      <c r="G389" s="361"/>
      <c r="H389" s="361"/>
      <c r="I389" s="361"/>
      <c r="J389" s="361"/>
      <c r="K389" s="361"/>
      <c r="L389" s="361"/>
      <c r="M389" s="364"/>
      <c r="N389" s="355" t="s">
        <v>66</v>
      </c>
      <c r="O389" s="356"/>
      <c r="P389" s="356"/>
      <c r="Q389" s="356"/>
      <c r="R389" s="356"/>
      <c r="S389" s="356"/>
      <c r="T389" s="357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hidden="1" customHeight="1" x14ac:dyDescent="0.25">
      <c r="A390" s="360" t="s">
        <v>60</v>
      </c>
      <c r="B390" s="361"/>
      <c r="C390" s="361"/>
      <c r="D390" s="361"/>
      <c r="E390" s="361"/>
      <c r="F390" s="361"/>
      <c r="G390" s="361"/>
      <c r="H390" s="361"/>
      <c r="I390" s="361"/>
      <c r="J390" s="361"/>
      <c r="K390" s="361"/>
      <c r="L390" s="361"/>
      <c r="M390" s="361"/>
      <c r="N390" s="361"/>
      <c r="O390" s="361"/>
      <c r="P390" s="361"/>
      <c r="Q390" s="361"/>
      <c r="R390" s="361"/>
      <c r="S390" s="361"/>
      <c r="T390" s="361"/>
      <c r="U390" s="361"/>
      <c r="V390" s="361"/>
      <c r="W390" s="361"/>
      <c r="X390" s="361"/>
      <c r="Y390" s="343"/>
      <c r="Z390" s="343"/>
    </row>
    <row r="391" spans="1:53" ht="27" hidden="1" customHeight="1" x14ac:dyDescent="0.25">
      <c r="A391" s="54" t="s">
        <v>525</v>
      </c>
      <c r="B391" s="54" t="s">
        <v>526</v>
      </c>
      <c r="C391" s="31">
        <v>4301031177</v>
      </c>
      <c r="D391" s="358">
        <v>4607091389753</v>
      </c>
      <c r="E391" s="354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52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3"/>
      <c r="P391" s="353"/>
      <c r="Q391" s="353"/>
      <c r="R391" s="354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4301031174</v>
      </c>
      <c r="D392" s="358">
        <v>4607091389760</v>
      </c>
      <c r="E392" s="354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3"/>
      <c r="P392" s="353"/>
      <c r="Q392" s="353"/>
      <c r="R392" s="354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4301031175</v>
      </c>
      <c r="D393" s="358">
        <v>4607091389746</v>
      </c>
      <c r="E393" s="354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3"/>
      <c r="P393" s="353"/>
      <c r="Q393" s="353"/>
      <c r="R393" s="354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4301031236</v>
      </c>
      <c r="D394" s="358">
        <v>4680115882928</v>
      </c>
      <c r="E394" s="354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3"/>
      <c r="P394" s="353"/>
      <c r="Q394" s="353"/>
      <c r="R394" s="354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4301031257</v>
      </c>
      <c r="D395" s="358">
        <v>4680115883147</v>
      </c>
      <c r="E395" s="354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3"/>
      <c r="P395" s="353"/>
      <c r="Q395" s="353"/>
      <c r="R395" s="354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4301031178</v>
      </c>
      <c r="D396" s="358">
        <v>4607091384338</v>
      </c>
      <c r="E396" s="354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3"/>
      <c r="P396" s="353"/>
      <c r="Q396" s="353"/>
      <c r="R396" s="354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4301031254</v>
      </c>
      <c r="D397" s="358">
        <v>4680115883154</v>
      </c>
      <c r="E397" s="354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3"/>
      <c r="P397" s="353"/>
      <c r="Q397" s="353"/>
      <c r="R397" s="354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hidden="1" customHeight="1" x14ac:dyDescent="0.25">
      <c r="A398" s="54" t="s">
        <v>539</v>
      </c>
      <c r="B398" s="54" t="s">
        <v>540</v>
      </c>
      <c r="C398" s="31">
        <v>4301031171</v>
      </c>
      <c r="D398" s="358">
        <v>4607091389524</v>
      </c>
      <c r="E398" s="354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3"/>
      <c r="P398" s="353"/>
      <c r="Q398" s="353"/>
      <c r="R398" s="354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4301031258</v>
      </c>
      <c r="D399" s="358">
        <v>4680115883161</v>
      </c>
      <c r="E399" s="354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3"/>
      <c r="P399" s="353"/>
      <c r="Q399" s="353"/>
      <c r="R399" s="354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4301031170</v>
      </c>
      <c r="D400" s="358">
        <v>4607091384345</v>
      </c>
      <c r="E400" s="354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3"/>
      <c r="P400" s="353"/>
      <c r="Q400" s="353"/>
      <c r="R400" s="354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4301031256</v>
      </c>
      <c r="D401" s="358">
        <v>4680115883178</v>
      </c>
      <c r="E401" s="354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3"/>
      <c r="P401" s="353"/>
      <c r="Q401" s="353"/>
      <c r="R401" s="354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4301031172</v>
      </c>
      <c r="D402" s="358">
        <v>4607091389531</v>
      </c>
      <c r="E402" s="354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3"/>
      <c r="P402" s="353"/>
      <c r="Q402" s="353"/>
      <c r="R402" s="354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hidden="1" customHeight="1" x14ac:dyDescent="0.25">
      <c r="A403" s="54" t="s">
        <v>549</v>
      </c>
      <c r="B403" s="54" t="s">
        <v>550</v>
      </c>
      <c r="C403" s="31">
        <v>4301031255</v>
      </c>
      <c r="D403" s="358">
        <v>4680115883185</v>
      </c>
      <c r="E403" s="354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3"/>
      <c r="P403" s="353"/>
      <c r="Q403" s="353"/>
      <c r="R403" s="354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hidden="1" x14ac:dyDescent="0.2">
      <c r="A404" s="363"/>
      <c r="B404" s="361"/>
      <c r="C404" s="361"/>
      <c r="D404" s="361"/>
      <c r="E404" s="361"/>
      <c r="F404" s="361"/>
      <c r="G404" s="361"/>
      <c r="H404" s="361"/>
      <c r="I404" s="361"/>
      <c r="J404" s="361"/>
      <c r="K404" s="361"/>
      <c r="L404" s="361"/>
      <c r="M404" s="364"/>
      <c r="N404" s="355" t="s">
        <v>66</v>
      </c>
      <c r="O404" s="356"/>
      <c r="P404" s="356"/>
      <c r="Q404" s="356"/>
      <c r="R404" s="356"/>
      <c r="S404" s="356"/>
      <c r="T404" s="357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61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4"/>
      <c r="N405" s="355" t="s">
        <v>66</v>
      </c>
      <c r="O405" s="356"/>
      <c r="P405" s="356"/>
      <c r="Q405" s="356"/>
      <c r="R405" s="356"/>
      <c r="S405" s="356"/>
      <c r="T405" s="357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hidden="1" customHeight="1" x14ac:dyDescent="0.25">
      <c r="A406" s="360" t="s">
        <v>68</v>
      </c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1"/>
      <c r="N406" s="361"/>
      <c r="O406" s="361"/>
      <c r="P406" s="361"/>
      <c r="Q406" s="361"/>
      <c r="R406" s="361"/>
      <c r="S406" s="361"/>
      <c r="T406" s="361"/>
      <c r="U406" s="361"/>
      <c r="V406" s="361"/>
      <c r="W406" s="361"/>
      <c r="X406" s="361"/>
      <c r="Y406" s="343"/>
      <c r="Z406" s="343"/>
    </row>
    <row r="407" spans="1:53" ht="27" hidden="1" customHeight="1" x14ac:dyDescent="0.25">
      <c r="A407" s="54" t="s">
        <v>551</v>
      </c>
      <c r="B407" s="54" t="s">
        <v>552</v>
      </c>
      <c r="C407" s="31">
        <v>4301051258</v>
      </c>
      <c r="D407" s="358">
        <v>4607091389685</v>
      </c>
      <c r="E407" s="354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39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3"/>
      <c r="P407" s="353"/>
      <c r="Q407" s="353"/>
      <c r="R407" s="354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4301051431</v>
      </c>
      <c r="D408" s="358">
        <v>4607091389654</v>
      </c>
      <c r="E408" s="354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3"/>
      <c r="P408" s="353"/>
      <c r="Q408" s="353"/>
      <c r="R408" s="354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4301051284</v>
      </c>
      <c r="D409" s="358">
        <v>4607091384352</v>
      </c>
      <c r="E409" s="354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3"/>
      <c r="P409" s="353"/>
      <c r="Q409" s="353"/>
      <c r="R409" s="354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4301051257</v>
      </c>
      <c r="D410" s="358">
        <v>4607091389661</v>
      </c>
      <c r="E410" s="354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3"/>
      <c r="P410" s="353"/>
      <c r="Q410" s="353"/>
      <c r="R410" s="354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hidden="1" x14ac:dyDescent="0.2">
      <c r="A411" s="363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4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4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hidden="1" customHeight="1" x14ac:dyDescent="0.25">
      <c r="A413" s="360" t="s">
        <v>205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3"/>
      <c r="Z413" s="343"/>
    </row>
    <row r="414" spans="1:53" ht="27" hidden="1" customHeight="1" x14ac:dyDescent="0.25">
      <c r="A414" s="54" t="s">
        <v>559</v>
      </c>
      <c r="B414" s="54" t="s">
        <v>560</v>
      </c>
      <c r="C414" s="31">
        <v>4301060352</v>
      </c>
      <c r="D414" s="358">
        <v>4680115881648</v>
      </c>
      <c r="E414" s="354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0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3"/>
      <c r="P414" s="353"/>
      <c r="Q414" s="353"/>
      <c r="R414" s="354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hidden="1" x14ac:dyDescent="0.2">
      <c r="A415" s="363"/>
      <c r="B415" s="361"/>
      <c r="C415" s="361"/>
      <c r="D415" s="361"/>
      <c r="E415" s="361"/>
      <c r="F415" s="361"/>
      <c r="G415" s="361"/>
      <c r="H415" s="361"/>
      <c r="I415" s="361"/>
      <c r="J415" s="361"/>
      <c r="K415" s="361"/>
      <c r="L415" s="361"/>
      <c r="M415" s="364"/>
      <c r="N415" s="355" t="s">
        <v>66</v>
      </c>
      <c r="O415" s="356"/>
      <c r="P415" s="356"/>
      <c r="Q415" s="356"/>
      <c r="R415" s="356"/>
      <c r="S415" s="356"/>
      <c r="T415" s="357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hidden="1" x14ac:dyDescent="0.2">
      <c r="A416" s="361"/>
      <c r="B416" s="361"/>
      <c r="C416" s="361"/>
      <c r="D416" s="361"/>
      <c r="E416" s="361"/>
      <c r="F416" s="361"/>
      <c r="G416" s="361"/>
      <c r="H416" s="361"/>
      <c r="I416" s="361"/>
      <c r="J416" s="361"/>
      <c r="K416" s="361"/>
      <c r="L416" s="361"/>
      <c r="M416" s="364"/>
      <c r="N416" s="355" t="s">
        <v>66</v>
      </c>
      <c r="O416" s="356"/>
      <c r="P416" s="356"/>
      <c r="Q416" s="356"/>
      <c r="R416" s="356"/>
      <c r="S416" s="356"/>
      <c r="T416" s="357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hidden="1" customHeight="1" x14ac:dyDescent="0.25">
      <c r="A417" s="360" t="s">
        <v>86</v>
      </c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1"/>
      <c r="N417" s="361"/>
      <c r="O417" s="361"/>
      <c r="P417" s="361"/>
      <c r="Q417" s="361"/>
      <c r="R417" s="361"/>
      <c r="S417" s="361"/>
      <c r="T417" s="361"/>
      <c r="U417" s="361"/>
      <c r="V417" s="361"/>
      <c r="W417" s="361"/>
      <c r="X417" s="361"/>
      <c r="Y417" s="343"/>
      <c r="Z417" s="343"/>
    </row>
    <row r="418" spans="1:53" ht="27" hidden="1" customHeight="1" x14ac:dyDescent="0.25">
      <c r="A418" s="54" t="s">
        <v>561</v>
      </c>
      <c r="B418" s="54" t="s">
        <v>562</v>
      </c>
      <c r="C418" s="31">
        <v>4301032045</v>
      </c>
      <c r="D418" s="358">
        <v>4680115884335</v>
      </c>
      <c r="E418" s="354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3"/>
      <c r="P418" s="353"/>
      <c r="Q418" s="353"/>
      <c r="R418" s="354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4301032047</v>
      </c>
      <c r="D419" s="358">
        <v>4680115884342</v>
      </c>
      <c r="E419" s="354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3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3"/>
      <c r="P419" s="353"/>
      <c r="Q419" s="353"/>
      <c r="R419" s="354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hidden="1" customHeight="1" x14ac:dyDescent="0.25">
      <c r="A420" s="54" t="s">
        <v>567</v>
      </c>
      <c r="B420" s="54" t="s">
        <v>568</v>
      </c>
      <c r="C420" s="31">
        <v>4301170011</v>
      </c>
      <c r="D420" s="358">
        <v>4680115884113</v>
      </c>
      <c r="E420" s="354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3"/>
      <c r="P420" s="353"/>
      <c r="Q420" s="353"/>
      <c r="R420" s="354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hidden="1" x14ac:dyDescent="0.2">
      <c r="A421" s="363"/>
      <c r="B421" s="361"/>
      <c r="C421" s="361"/>
      <c r="D421" s="361"/>
      <c r="E421" s="361"/>
      <c r="F421" s="361"/>
      <c r="G421" s="361"/>
      <c r="H421" s="361"/>
      <c r="I421" s="361"/>
      <c r="J421" s="361"/>
      <c r="K421" s="361"/>
      <c r="L421" s="361"/>
      <c r="M421" s="364"/>
      <c r="N421" s="355" t="s">
        <v>66</v>
      </c>
      <c r="O421" s="356"/>
      <c r="P421" s="356"/>
      <c r="Q421" s="356"/>
      <c r="R421" s="356"/>
      <c r="S421" s="356"/>
      <c r="T421" s="357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hidden="1" x14ac:dyDescent="0.2">
      <c r="A422" s="361"/>
      <c r="B422" s="361"/>
      <c r="C422" s="361"/>
      <c r="D422" s="361"/>
      <c r="E422" s="361"/>
      <c r="F422" s="361"/>
      <c r="G422" s="361"/>
      <c r="H422" s="361"/>
      <c r="I422" s="361"/>
      <c r="J422" s="361"/>
      <c r="K422" s="361"/>
      <c r="L422" s="361"/>
      <c r="M422" s="364"/>
      <c r="N422" s="355" t="s">
        <v>66</v>
      </c>
      <c r="O422" s="356"/>
      <c r="P422" s="356"/>
      <c r="Q422" s="356"/>
      <c r="R422" s="356"/>
      <c r="S422" s="356"/>
      <c r="T422" s="357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hidden="1" customHeight="1" x14ac:dyDescent="0.25">
      <c r="A423" s="372" t="s">
        <v>569</v>
      </c>
      <c r="B423" s="361"/>
      <c r="C423" s="361"/>
      <c r="D423" s="361"/>
      <c r="E423" s="361"/>
      <c r="F423" s="361"/>
      <c r="G423" s="361"/>
      <c r="H423" s="361"/>
      <c r="I423" s="361"/>
      <c r="J423" s="361"/>
      <c r="K423" s="361"/>
      <c r="L423" s="361"/>
      <c r="M423" s="361"/>
      <c r="N423" s="361"/>
      <c r="O423" s="361"/>
      <c r="P423" s="361"/>
      <c r="Q423" s="361"/>
      <c r="R423" s="361"/>
      <c r="S423" s="361"/>
      <c r="T423" s="361"/>
      <c r="U423" s="361"/>
      <c r="V423" s="361"/>
      <c r="W423" s="361"/>
      <c r="X423" s="361"/>
      <c r="Y423" s="344"/>
      <c r="Z423" s="344"/>
    </row>
    <row r="424" spans="1:53" ht="14.25" hidden="1" customHeight="1" x14ac:dyDescent="0.25">
      <c r="A424" s="360" t="s">
        <v>100</v>
      </c>
      <c r="B424" s="361"/>
      <c r="C424" s="361"/>
      <c r="D424" s="361"/>
      <c r="E424" s="361"/>
      <c r="F424" s="361"/>
      <c r="G424" s="361"/>
      <c r="H424" s="361"/>
      <c r="I424" s="361"/>
      <c r="J424" s="361"/>
      <c r="K424" s="361"/>
      <c r="L424" s="361"/>
      <c r="M424" s="361"/>
      <c r="N424" s="361"/>
      <c r="O424" s="361"/>
      <c r="P424" s="361"/>
      <c r="Q424" s="361"/>
      <c r="R424" s="361"/>
      <c r="S424" s="361"/>
      <c r="T424" s="361"/>
      <c r="U424" s="361"/>
      <c r="V424" s="361"/>
      <c r="W424" s="361"/>
      <c r="X424" s="361"/>
      <c r="Y424" s="343"/>
      <c r="Z424" s="343"/>
    </row>
    <row r="425" spans="1:53" ht="27" hidden="1" customHeight="1" x14ac:dyDescent="0.25">
      <c r="A425" s="54" t="s">
        <v>570</v>
      </c>
      <c r="B425" s="54" t="s">
        <v>571</v>
      </c>
      <c r="C425" s="31">
        <v>4301020214</v>
      </c>
      <c r="D425" s="358">
        <v>4607091389388</v>
      </c>
      <c r="E425" s="354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3"/>
      <c r="P425" s="353"/>
      <c r="Q425" s="353"/>
      <c r="R425" s="354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572</v>
      </c>
      <c r="B426" s="54" t="s">
        <v>573</v>
      </c>
      <c r="C426" s="31">
        <v>4301020185</v>
      </c>
      <c r="D426" s="358">
        <v>4607091389364</v>
      </c>
      <c r="E426" s="354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3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3"/>
      <c r="P426" s="353"/>
      <c r="Q426" s="353"/>
      <c r="R426" s="354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hidden="1" x14ac:dyDescent="0.2">
      <c r="A427" s="363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4"/>
      <c r="N427" s="355" t="s">
        <v>66</v>
      </c>
      <c r="O427" s="356"/>
      <c r="P427" s="356"/>
      <c r="Q427" s="356"/>
      <c r="R427" s="356"/>
      <c r="S427" s="356"/>
      <c r="T427" s="357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hidden="1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4"/>
      <c r="N428" s="355" t="s">
        <v>66</v>
      </c>
      <c r="O428" s="356"/>
      <c r="P428" s="356"/>
      <c r="Q428" s="356"/>
      <c r="R428" s="356"/>
      <c r="S428" s="356"/>
      <c r="T428" s="357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hidden="1" customHeight="1" x14ac:dyDescent="0.25">
      <c r="A429" s="360" t="s">
        <v>60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3"/>
      <c r="Z429" s="343"/>
    </row>
    <row r="430" spans="1:53" ht="27" hidden="1" customHeight="1" x14ac:dyDescent="0.25">
      <c r="A430" s="54" t="s">
        <v>574</v>
      </c>
      <c r="B430" s="54" t="s">
        <v>575</v>
      </c>
      <c r="C430" s="31">
        <v>4301031212</v>
      </c>
      <c r="D430" s="358">
        <v>4607091389739</v>
      </c>
      <c r="E430" s="354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3"/>
      <c r="P430" s="353"/>
      <c r="Q430" s="353"/>
      <c r="R430" s="354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4301031247</v>
      </c>
      <c r="D431" s="358">
        <v>4680115883048</v>
      </c>
      <c r="E431" s="354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4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3"/>
      <c r="P431" s="353"/>
      <c r="Q431" s="353"/>
      <c r="R431" s="354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4301031176</v>
      </c>
      <c r="D432" s="358">
        <v>4607091389425</v>
      </c>
      <c r="E432" s="354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3"/>
      <c r="P432" s="353"/>
      <c r="Q432" s="353"/>
      <c r="R432" s="354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4301031215</v>
      </c>
      <c r="D433" s="358">
        <v>4680115882911</v>
      </c>
      <c r="E433" s="354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3"/>
      <c r="P433" s="353"/>
      <c r="Q433" s="353"/>
      <c r="R433" s="354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4301031167</v>
      </c>
      <c r="D434" s="358">
        <v>4680115880771</v>
      </c>
      <c r="E434" s="354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3"/>
      <c r="P434" s="353"/>
      <c r="Q434" s="353"/>
      <c r="R434" s="354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4301031173</v>
      </c>
      <c r="D435" s="358">
        <v>4607091389500</v>
      </c>
      <c r="E435" s="354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3"/>
      <c r="P435" s="353"/>
      <c r="Q435" s="353"/>
      <c r="R435" s="354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hidden="1" customHeight="1" x14ac:dyDescent="0.25">
      <c r="A436" s="54" t="s">
        <v>586</v>
      </c>
      <c r="B436" s="54" t="s">
        <v>587</v>
      </c>
      <c r="C436" s="31">
        <v>4301031103</v>
      </c>
      <c r="D436" s="358">
        <v>4680115881983</v>
      </c>
      <c r="E436" s="354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3"/>
      <c r="P436" s="353"/>
      <c r="Q436" s="353"/>
      <c r="R436" s="354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hidden="1" x14ac:dyDescent="0.2">
      <c r="A437" s="363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4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hidden="1" x14ac:dyDescent="0.2">
      <c r="A438" s="361"/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4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hidden="1" customHeight="1" x14ac:dyDescent="0.25">
      <c r="A439" s="360" t="s">
        <v>95</v>
      </c>
      <c r="B439" s="361"/>
      <c r="C439" s="361"/>
      <c r="D439" s="361"/>
      <c r="E439" s="361"/>
      <c r="F439" s="361"/>
      <c r="G439" s="361"/>
      <c r="H439" s="361"/>
      <c r="I439" s="361"/>
      <c r="J439" s="361"/>
      <c r="K439" s="361"/>
      <c r="L439" s="361"/>
      <c r="M439" s="361"/>
      <c r="N439" s="361"/>
      <c r="O439" s="361"/>
      <c r="P439" s="361"/>
      <c r="Q439" s="361"/>
      <c r="R439" s="361"/>
      <c r="S439" s="361"/>
      <c r="T439" s="361"/>
      <c r="U439" s="361"/>
      <c r="V439" s="361"/>
      <c r="W439" s="361"/>
      <c r="X439" s="361"/>
      <c r="Y439" s="343"/>
      <c r="Z439" s="343"/>
    </row>
    <row r="440" spans="1:53" ht="27" hidden="1" customHeight="1" x14ac:dyDescent="0.25">
      <c r="A440" s="54" t="s">
        <v>588</v>
      </c>
      <c r="B440" s="54" t="s">
        <v>589</v>
      </c>
      <c r="C440" s="31">
        <v>4301170010</v>
      </c>
      <c r="D440" s="358">
        <v>4680115884090</v>
      </c>
      <c r="E440" s="354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3"/>
      <c r="P440" s="353"/>
      <c r="Q440" s="353"/>
      <c r="R440" s="354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hidden="1" x14ac:dyDescent="0.2">
      <c r="A441" s="363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4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hidden="1" x14ac:dyDescent="0.2">
      <c r="A442" s="361"/>
      <c r="B442" s="361"/>
      <c r="C442" s="361"/>
      <c r="D442" s="361"/>
      <c r="E442" s="361"/>
      <c r="F442" s="361"/>
      <c r="G442" s="361"/>
      <c r="H442" s="361"/>
      <c r="I442" s="361"/>
      <c r="J442" s="361"/>
      <c r="K442" s="361"/>
      <c r="L442" s="361"/>
      <c r="M442" s="364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hidden="1" customHeight="1" x14ac:dyDescent="0.25">
      <c r="A443" s="360" t="s">
        <v>590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3"/>
      <c r="Z443" s="343"/>
    </row>
    <row r="444" spans="1:53" ht="27" hidden="1" customHeight="1" x14ac:dyDescent="0.25">
      <c r="A444" s="54" t="s">
        <v>591</v>
      </c>
      <c r="B444" s="54" t="s">
        <v>592</v>
      </c>
      <c r="C444" s="31">
        <v>4301040357</v>
      </c>
      <c r="D444" s="358">
        <v>4680115884564</v>
      </c>
      <c r="E444" s="354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3"/>
      <c r="P444" s="353"/>
      <c r="Q444" s="353"/>
      <c r="R444" s="354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hidden="1" x14ac:dyDescent="0.2">
      <c r="A445" s="363"/>
      <c r="B445" s="361"/>
      <c r="C445" s="361"/>
      <c r="D445" s="361"/>
      <c r="E445" s="361"/>
      <c r="F445" s="361"/>
      <c r="G445" s="361"/>
      <c r="H445" s="361"/>
      <c r="I445" s="361"/>
      <c r="J445" s="361"/>
      <c r="K445" s="361"/>
      <c r="L445" s="361"/>
      <c r="M445" s="364"/>
      <c r="N445" s="355" t="s">
        <v>66</v>
      </c>
      <c r="O445" s="356"/>
      <c r="P445" s="356"/>
      <c r="Q445" s="356"/>
      <c r="R445" s="356"/>
      <c r="S445" s="356"/>
      <c r="T445" s="357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hidden="1" x14ac:dyDescent="0.2">
      <c r="A446" s="361"/>
      <c r="B446" s="361"/>
      <c r="C446" s="361"/>
      <c r="D446" s="361"/>
      <c r="E446" s="361"/>
      <c r="F446" s="361"/>
      <c r="G446" s="361"/>
      <c r="H446" s="361"/>
      <c r="I446" s="361"/>
      <c r="J446" s="361"/>
      <c r="K446" s="361"/>
      <c r="L446" s="361"/>
      <c r="M446" s="364"/>
      <c r="N446" s="355" t="s">
        <v>66</v>
      </c>
      <c r="O446" s="356"/>
      <c r="P446" s="356"/>
      <c r="Q446" s="356"/>
      <c r="R446" s="356"/>
      <c r="S446" s="356"/>
      <c r="T446" s="357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hidden="1" customHeight="1" x14ac:dyDescent="0.2">
      <c r="A447" s="537" t="s">
        <v>593</v>
      </c>
      <c r="B447" s="538"/>
      <c r="C447" s="538"/>
      <c r="D447" s="538"/>
      <c r="E447" s="538"/>
      <c r="F447" s="538"/>
      <c r="G447" s="538"/>
      <c r="H447" s="538"/>
      <c r="I447" s="538"/>
      <c r="J447" s="538"/>
      <c r="K447" s="538"/>
      <c r="L447" s="538"/>
      <c r="M447" s="538"/>
      <c r="N447" s="538"/>
      <c r="O447" s="538"/>
      <c r="P447" s="538"/>
      <c r="Q447" s="538"/>
      <c r="R447" s="538"/>
      <c r="S447" s="538"/>
      <c r="T447" s="538"/>
      <c r="U447" s="538"/>
      <c r="V447" s="538"/>
      <c r="W447" s="538"/>
      <c r="X447" s="538"/>
      <c r="Y447" s="48"/>
      <c r="Z447" s="48"/>
    </row>
    <row r="448" spans="1:53" ht="16.5" hidden="1" customHeight="1" x14ac:dyDescent="0.25">
      <c r="A448" s="372" t="s">
        <v>593</v>
      </c>
      <c r="B448" s="361"/>
      <c r="C448" s="361"/>
      <c r="D448" s="361"/>
      <c r="E448" s="361"/>
      <c r="F448" s="361"/>
      <c r="G448" s="361"/>
      <c r="H448" s="361"/>
      <c r="I448" s="361"/>
      <c r="J448" s="361"/>
      <c r="K448" s="361"/>
      <c r="L448" s="361"/>
      <c r="M448" s="361"/>
      <c r="N448" s="361"/>
      <c r="O448" s="361"/>
      <c r="P448" s="361"/>
      <c r="Q448" s="361"/>
      <c r="R448" s="361"/>
      <c r="S448" s="361"/>
      <c r="T448" s="361"/>
      <c r="U448" s="361"/>
      <c r="V448" s="361"/>
      <c r="W448" s="361"/>
      <c r="X448" s="361"/>
      <c r="Y448" s="344"/>
      <c r="Z448" s="344"/>
    </row>
    <row r="449" spans="1:53" ht="14.25" hidden="1" customHeight="1" x14ac:dyDescent="0.25">
      <c r="A449" s="360" t="s">
        <v>108</v>
      </c>
      <c r="B449" s="361"/>
      <c r="C449" s="361"/>
      <c r="D449" s="361"/>
      <c r="E449" s="361"/>
      <c r="F449" s="361"/>
      <c r="G449" s="361"/>
      <c r="H449" s="361"/>
      <c r="I449" s="361"/>
      <c r="J449" s="361"/>
      <c r="K449" s="361"/>
      <c r="L449" s="361"/>
      <c r="M449" s="361"/>
      <c r="N449" s="361"/>
      <c r="O449" s="361"/>
      <c r="P449" s="361"/>
      <c r="Q449" s="361"/>
      <c r="R449" s="361"/>
      <c r="S449" s="361"/>
      <c r="T449" s="361"/>
      <c r="U449" s="361"/>
      <c r="V449" s="361"/>
      <c r="W449" s="361"/>
      <c r="X449" s="361"/>
      <c r="Y449" s="343"/>
      <c r="Z449" s="343"/>
    </row>
    <row r="450" spans="1:53" ht="27" hidden="1" customHeight="1" x14ac:dyDescent="0.25">
      <c r="A450" s="54" t="s">
        <v>594</v>
      </c>
      <c r="B450" s="54" t="s">
        <v>595</v>
      </c>
      <c r="C450" s="31">
        <v>4301011795</v>
      </c>
      <c r="D450" s="358">
        <v>4607091389067</v>
      </c>
      <c r="E450" s="354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7" t="s">
        <v>596</v>
      </c>
      <c r="O450" s="353"/>
      <c r="P450" s="353"/>
      <c r="Q450" s="353"/>
      <c r="R450" s="354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597</v>
      </c>
      <c r="B451" s="54" t="s">
        <v>598</v>
      </c>
      <c r="C451" s="31">
        <v>4301011779</v>
      </c>
      <c r="D451" s="358">
        <v>4607091383522</v>
      </c>
      <c r="E451" s="354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62" t="s">
        <v>599</v>
      </c>
      <c r="O451" s="353"/>
      <c r="P451" s="353"/>
      <c r="Q451" s="353"/>
      <c r="R451" s="354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597</v>
      </c>
      <c r="B452" s="54" t="s">
        <v>600</v>
      </c>
      <c r="C452" s="31">
        <v>4301011363</v>
      </c>
      <c r="D452" s="358">
        <v>4607091383522</v>
      </c>
      <c r="E452" s="354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3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3"/>
      <c r="P452" s="353"/>
      <c r="Q452" s="353"/>
      <c r="R452" s="354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4301011785</v>
      </c>
      <c r="D453" s="358">
        <v>4607091384437</v>
      </c>
      <c r="E453" s="354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38" t="s">
        <v>603</v>
      </c>
      <c r="O453" s="353"/>
      <c r="P453" s="353"/>
      <c r="Q453" s="353"/>
      <c r="R453" s="354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604</v>
      </c>
      <c r="B454" s="54" t="s">
        <v>605</v>
      </c>
      <c r="C454" s="31">
        <v>4301011774</v>
      </c>
      <c r="D454" s="358">
        <v>4680115884502</v>
      </c>
      <c r="E454" s="354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3" t="s">
        <v>606</v>
      </c>
      <c r="O454" s="353"/>
      <c r="P454" s="353"/>
      <c r="Q454" s="353"/>
      <c r="R454" s="354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607</v>
      </c>
      <c r="B455" s="54" t="s">
        <v>608</v>
      </c>
      <c r="C455" s="31">
        <v>4301011771</v>
      </c>
      <c r="D455" s="358">
        <v>4607091389104</v>
      </c>
      <c r="E455" s="354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3" t="s">
        <v>609</v>
      </c>
      <c r="O455" s="353"/>
      <c r="P455" s="353"/>
      <c r="Q455" s="353"/>
      <c r="R455" s="354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hidden="1" customHeight="1" x14ac:dyDescent="0.25">
      <c r="A456" s="54" t="s">
        <v>610</v>
      </c>
      <c r="B456" s="54" t="s">
        <v>611</v>
      </c>
      <c r="C456" s="31">
        <v>4301011799</v>
      </c>
      <c r="D456" s="358">
        <v>4680115884519</v>
      </c>
      <c r="E456" s="354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367" t="s">
        <v>612</v>
      </c>
      <c r="O456" s="353"/>
      <c r="P456" s="353"/>
      <c r="Q456" s="353"/>
      <c r="R456" s="354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613</v>
      </c>
      <c r="B457" s="54" t="s">
        <v>614</v>
      </c>
      <c r="C457" s="31">
        <v>4301011778</v>
      </c>
      <c r="D457" s="358">
        <v>4680115880603</v>
      </c>
      <c r="E457" s="354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2" t="s">
        <v>615</v>
      </c>
      <c r="O457" s="353"/>
      <c r="P457" s="353"/>
      <c r="Q457" s="353"/>
      <c r="R457" s="354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616</v>
      </c>
      <c r="B458" s="54" t="s">
        <v>617</v>
      </c>
      <c r="C458" s="31">
        <v>4301011775</v>
      </c>
      <c r="D458" s="358">
        <v>4607091389999</v>
      </c>
      <c r="E458" s="354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5" t="s">
        <v>618</v>
      </c>
      <c r="O458" s="353"/>
      <c r="P458" s="353"/>
      <c r="Q458" s="353"/>
      <c r="R458" s="354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616</v>
      </c>
      <c r="B459" s="54" t="s">
        <v>619</v>
      </c>
      <c r="C459" s="31">
        <v>4301011168</v>
      </c>
      <c r="D459" s="358">
        <v>4607091389999</v>
      </c>
      <c r="E459" s="354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8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3"/>
      <c r="P459" s="353"/>
      <c r="Q459" s="353"/>
      <c r="R459" s="354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620</v>
      </c>
      <c r="B460" s="54" t="s">
        <v>621</v>
      </c>
      <c r="C460" s="31">
        <v>4301011770</v>
      </c>
      <c r="D460" s="358">
        <v>4680115882782</v>
      </c>
      <c r="E460" s="354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524" t="s">
        <v>622</v>
      </c>
      <c r="O460" s="353"/>
      <c r="P460" s="353"/>
      <c r="Q460" s="353"/>
      <c r="R460" s="354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623</v>
      </c>
      <c r="B461" s="54" t="s">
        <v>624</v>
      </c>
      <c r="C461" s="31">
        <v>4301011190</v>
      </c>
      <c r="D461" s="358">
        <v>4607091389098</v>
      </c>
      <c r="E461" s="354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3"/>
      <c r="P461" s="353"/>
      <c r="Q461" s="353"/>
      <c r="R461" s="354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625</v>
      </c>
      <c r="B462" s="54" t="s">
        <v>626</v>
      </c>
      <c r="C462" s="31">
        <v>4301011784</v>
      </c>
      <c r="D462" s="358">
        <v>4607091389982</v>
      </c>
      <c r="E462" s="354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65" t="s">
        <v>627</v>
      </c>
      <c r="O462" s="353"/>
      <c r="P462" s="353"/>
      <c r="Q462" s="353"/>
      <c r="R462" s="354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idden="1" x14ac:dyDescent="0.2">
      <c r="A463" s="363"/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4"/>
      <c r="N463" s="355" t="s">
        <v>66</v>
      </c>
      <c r="O463" s="356"/>
      <c r="P463" s="356"/>
      <c r="Q463" s="356"/>
      <c r="R463" s="356"/>
      <c r="S463" s="356"/>
      <c r="T463" s="357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hidden="1" x14ac:dyDescent="0.2">
      <c r="A464" s="361"/>
      <c r="B464" s="361"/>
      <c r="C464" s="361"/>
      <c r="D464" s="361"/>
      <c r="E464" s="361"/>
      <c r="F464" s="361"/>
      <c r="G464" s="361"/>
      <c r="H464" s="361"/>
      <c r="I464" s="361"/>
      <c r="J464" s="361"/>
      <c r="K464" s="361"/>
      <c r="L464" s="361"/>
      <c r="M464" s="364"/>
      <c r="N464" s="355" t="s">
        <v>66</v>
      </c>
      <c r="O464" s="356"/>
      <c r="P464" s="356"/>
      <c r="Q464" s="356"/>
      <c r="R464" s="356"/>
      <c r="S464" s="356"/>
      <c r="T464" s="357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hidden="1" customHeight="1" x14ac:dyDescent="0.25">
      <c r="A465" s="360" t="s">
        <v>100</v>
      </c>
      <c r="B465" s="361"/>
      <c r="C465" s="361"/>
      <c r="D465" s="361"/>
      <c r="E465" s="361"/>
      <c r="F465" s="361"/>
      <c r="G465" s="361"/>
      <c r="H465" s="361"/>
      <c r="I465" s="361"/>
      <c r="J465" s="361"/>
      <c r="K465" s="361"/>
      <c r="L465" s="361"/>
      <c r="M465" s="361"/>
      <c r="N465" s="361"/>
      <c r="O465" s="361"/>
      <c r="P465" s="361"/>
      <c r="Q465" s="361"/>
      <c r="R465" s="361"/>
      <c r="S465" s="361"/>
      <c r="T465" s="361"/>
      <c r="U465" s="361"/>
      <c r="V465" s="361"/>
      <c r="W465" s="361"/>
      <c r="X465" s="361"/>
      <c r="Y465" s="343"/>
      <c r="Z465" s="343"/>
    </row>
    <row r="466" spans="1:53" ht="16.5" hidden="1" customHeight="1" x14ac:dyDescent="0.25">
      <c r="A466" s="54" t="s">
        <v>628</v>
      </c>
      <c r="B466" s="54" t="s">
        <v>629</v>
      </c>
      <c r="C466" s="31">
        <v>4301020222</v>
      </c>
      <c r="D466" s="358">
        <v>4607091388930</v>
      </c>
      <c r="E466" s="354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3"/>
      <c r="P466" s="353"/>
      <c r="Q466" s="353"/>
      <c r="R466" s="354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hidden="1" customHeight="1" x14ac:dyDescent="0.25">
      <c r="A467" s="54" t="s">
        <v>630</v>
      </c>
      <c r="B467" s="54" t="s">
        <v>631</v>
      </c>
      <c r="C467" s="31">
        <v>4301020206</v>
      </c>
      <c r="D467" s="358">
        <v>4680115880054</v>
      </c>
      <c r="E467" s="354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3"/>
      <c r="P467" s="353"/>
      <c r="Q467" s="353"/>
      <c r="R467" s="354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idden="1" x14ac:dyDescent="0.2">
      <c r="A468" s="363"/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4"/>
      <c r="N468" s="355" t="s">
        <v>66</v>
      </c>
      <c r="O468" s="356"/>
      <c r="P468" s="356"/>
      <c r="Q468" s="356"/>
      <c r="R468" s="356"/>
      <c r="S468" s="356"/>
      <c r="T468" s="357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hidden="1" x14ac:dyDescent="0.2">
      <c r="A469" s="361"/>
      <c r="B469" s="361"/>
      <c r="C469" s="361"/>
      <c r="D469" s="361"/>
      <c r="E469" s="361"/>
      <c r="F469" s="361"/>
      <c r="G469" s="361"/>
      <c r="H469" s="361"/>
      <c r="I469" s="361"/>
      <c r="J469" s="361"/>
      <c r="K469" s="361"/>
      <c r="L469" s="361"/>
      <c r="M469" s="364"/>
      <c r="N469" s="355" t="s">
        <v>66</v>
      </c>
      <c r="O469" s="356"/>
      <c r="P469" s="356"/>
      <c r="Q469" s="356"/>
      <c r="R469" s="356"/>
      <c r="S469" s="356"/>
      <c r="T469" s="357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hidden="1" customHeight="1" x14ac:dyDescent="0.25">
      <c r="A470" s="360" t="s">
        <v>60</v>
      </c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1"/>
      <c r="N470" s="361"/>
      <c r="O470" s="361"/>
      <c r="P470" s="361"/>
      <c r="Q470" s="361"/>
      <c r="R470" s="361"/>
      <c r="S470" s="361"/>
      <c r="T470" s="361"/>
      <c r="U470" s="361"/>
      <c r="V470" s="361"/>
      <c r="W470" s="361"/>
      <c r="X470" s="361"/>
      <c r="Y470" s="343"/>
      <c r="Z470" s="343"/>
    </row>
    <row r="471" spans="1:53" ht="27" hidden="1" customHeight="1" x14ac:dyDescent="0.25">
      <c r="A471" s="54" t="s">
        <v>632</v>
      </c>
      <c r="B471" s="54" t="s">
        <v>633</v>
      </c>
      <c r="C471" s="31">
        <v>4301031252</v>
      </c>
      <c r="D471" s="358">
        <v>4680115883116</v>
      </c>
      <c r="E471" s="354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3"/>
      <c r="P471" s="353"/>
      <c r="Q471" s="353"/>
      <c r="R471" s="354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4301031248</v>
      </c>
      <c r="D472" s="358">
        <v>4680115883093</v>
      </c>
      <c r="E472" s="354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3"/>
      <c r="P472" s="353"/>
      <c r="Q472" s="353"/>
      <c r="R472" s="354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hidden="1" customHeight="1" x14ac:dyDescent="0.25">
      <c r="A473" s="54" t="s">
        <v>636</v>
      </c>
      <c r="B473" s="54" t="s">
        <v>637</v>
      </c>
      <c r="C473" s="31">
        <v>4301031250</v>
      </c>
      <c r="D473" s="358">
        <v>4680115883109</v>
      </c>
      <c r="E473" s="354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3"/>
      <c r="P473" s="353"/>
      <c r="Q473" s="353"/>
      <c r="R473" s="354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638</v>
      </c>
      <c r="B474" s="54" t="s">
        <v>639</v>
      </c>
      <c r="C474" s="31">
        <v>4301031249</v>
      </c>
      <c r="D474" s="358">
        <v>4680115882072</v>
      </c>
      <c r="E474" s="354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3"/>
      <c r="P474" s="353"/>
      <c r="Q474" s="353"/>
      <c r="R474" s="354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640</v>
      </c>
      <c r="B475" s="54" t="s">
        <v>641</v>
      </c>
      <c r="C475" s="31">
        <v>4301031251</v>
      </c>
      <c r="D475" s="358">
        <v>4680115882102</v>
      </c>
      <c r="E475" s="354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3"/>
      <c r="P475" s="353"/>
      <c r="Q475" s="353"/>
      <c r="R475" s="354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642</v>
      </c>
      <c r="B476" s="54" t="s">
        <v>643</v>
      </c>
      <c r="C476" s="31">
        <v>4301031253</v>
      </c>
      <c r="D476" s="358">
        <v>4680115882096</v>
      </c>
      <c r="E476" s="354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3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3"/>
      <c r="P476" s="353"/>
      <c r="Q476" s="353"/>
      <c r="R476" s="354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idden="1" x14ac:dyDescent="0.2">
      <c r="A477" s="363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4"/>
      <c r="N477" s="355" t="s">
        <v>66</v>
      </c>
      <c r="O477" s="356"/>
      <c r="P477" s="356"/>
      <c r="Q477" s="356"/>
      <c r="R477" s="356"/>
      <c r="S477" s="356"/>
      <c r="T477" s="357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hidden="1" x14ac:dyDescent="0.2">
      <c r="A478" s="361"/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4"/>
      <c r="N478" s="355" t="s">
        <v>66</v>
      </c>
      <c r="O478" s="356"/>
      <c r="P478" s="356"/>
      <c r="Q478" s="356"/>
      <c r="R478" s="356"/>
      <c r="S478" s="356"/>
      <c r="T478" s="357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hidden="1" customHeight="1" x14ac:dyDescent="0.25">
      <c r="A479" s="360" t="s">
        <v>68</v>
      </c>
      <c r="B479" s="361"/>
      <c r="C479" s="361"/>
      <c r="D479" s="361"/>
      <c r="E479" s="361"/>
      <c r="F479" s="361"/>
      <c r="G479" s="361"/>
      <c r="H479" s="361"/>
      <c r="I479" s="361"/>
      <c r="J479" s="361"/>
      <c r="K479" s="361"/>
      <c r="L479" s="361"/>
      <c r="M479" s="361"/>
      <c r="N479" s="361"/>
      <c r="O479" s="361"/>
      <c r="P479" s="361"/>
      <c r="Q479" s="361"/>
      <c r="R479" s="361"/>
      <c r="S479" s="361"/>
      <c r="T479" s="361"/>
      <c r="U479" s="361"/>
      <c r="V479" s="361"/>
      <c r="W479" s="361"/>
      <c r="X479" s="361"/>
      <c r="Y479" s="343"/>
      <c r="Z479" s="343"/>
    </row>
    <row r="480" spans="1:53" ht="16.5" hidden="1" customHeight="1" x14ac:dyDescent="0.25">
      <c r="A480" s="54" t="s">
        <v>644</v>
      </c>
      <c r="B480" s="54" t="s">
        <v>645</v>
      </c>
      <c r="C480" s="31">
        <v>4301051230</v>
      </c>
      <c r="D480" s="358">
        <v>4607091383409</v>
      </c>
      <c r="E480" s="354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6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3"/>
      <c r="P480" s="353"/>
      <c r="Q480" s="353"/>
      <c r="R480" s="354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hidden="1" customHeight="1" x14ac:dyDescent="0.25">
      <c r="A481" s="54" t="s">
        <v>646</v>
      </c>
      <c r="B481" s="54" t="s">
        <v>647</v>
      </c>
      <c r="C481" s="31">
        <v>4301051231</v>
      </c>
      <c r="D481" s="358">
        <v>4607091383416</v>
      </c>
      <c r="E481" s="354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3"/>
      <c r="P481" s="353"/>
      <c r="Q481" s="353"/>
      <c r="R481" s="354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idden="1" x14ac:dyDescent="0.2">
      <c r="A482" s="363"/>
      <c r="B482" s="361"/>
      <c r="C482" s="361"/>
      <c r="D482" s="361"/>
      <c r="E482" s="361"/>
      <c r="F482" s="361"/>
      <c r="G482" s="361"/>
      <c r="H482" s="361"/>
      <c r="I482" s="361"/>
      <c r="J482" s="361"/>
      <c r="K482" s="361"/>
      <c r="L482" s="361"/>
      <c r="M482" s="364"/>
      <c r="N482" s="355" t="s">
        <v>66</v>
      </c>
      <c r="O482" s="356"/>
      <c r="P482" s="356"/>
      <c r="Q482" s="356"/>
      <c r="R482" s="356"/>
      <c r="S482" s="356"/>
      <c r="T482" s="357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hidden="1" x14ac:dyDescent="0.2">
      <c r="A483" s="361"/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4"/>
      <c r="N483" s="355" t="s">
        <v>66</v>
      </c>
      <c r="O483" s="356"/>
      <c r="P483" s="356"/>
      <c r="Q483" s="356"/>
      <c r="R483" s="356"/>
      <c r="S483" s="356"/>
      <c r="T483" s="357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hidden="1" customHeight="1" x14ac:dyDescent="0.2">
      <c r="A484" s="537" t="s">
        <v>648</v>
      </c>
      <c r="B484" s="538"/>
      <c r="C484" s="538"/>
      <c r="D484" s="538"/>
      <c r="E484" s="538"/>
      <c r="F484" s="538"/>
      <c r="G484" s="538"/>
      <c r="H484" s="538"/>
      <c r="I484" s="538"/>
      <c r="J484" s="538"/>
      <c r="K484" s="538"/>
      <c r="L484" s="538"/>
      <c r="M484" s="538"/>
      <c r="N484" s="538"/>
      <c r="O484" s="538"/>
      <c r="P484" s="538"/>
      <c r="Q484" s="538"/>
      <c r="R484" s="538"/>
      <c r="S484" s="538"/>
      <c r="T484" s="538"/>
      <c r="U484" s="538"/>
      <c r="V484" s="538"/>
      <c r="W484" s="538"/>
      <c r="X484" s="538"/>
      <c r="Y484" s="48"/>
      <c r="Z484" s="48"/>
    </row>
    <row r="485" spans="1:53" ht="16.5" hidden="1" customHeight="1" x14ac:dyDescent="0.25">
      <c r="A485" s="372" t="s">
        <v>649</v>
      </c>
      <c r="B485" s="361"/>
      <c r="C485" s="361"/>
      <c r="D485" s="361"/>
      <c r="E485" s="361"/>
      <c r="F485" s="361"/>
      <c r="G485" s="361"/>
      <c r="H485" s="361"/>
      <c r="I485" s="361"/>
      <c r="J485" s="361"/>
      <c r="K485" s="361"/>
      <c r="L485" s="361"/>
      <c r="M485" s="361"/>
      <c r="N485" s="361"/>
      <c r="O485" s="361"/>
      <c r="P485" s="361"/>
      <c r="Q485" s="361"/>
      <c r="R485" s="361"/>
      <c r="S485" s="361"/>
      <c r="T485" s="361"/>
      <c r="U485" s="361"/>
      <c r="V485" s="361"/>
      <c r="W485" s="361"/>
      <c r="X485" s="361"/>
      <c r="Y485" s="344"/>
      <c r="Z485" s="344"/>
    </row>
    <row r="486" spans="1:53" ht="14.25" hidden="1" customHeight="1" x14ac:dyDescent="0.25">
      <c r="A486" s="360" t="s">
        <v>108</v>
      </c>
      <c r="B486" s="361"/>
      <c r="C486" s="361"/>
      <c r="D486" s="361"/>
      <c r="E486" s="361"/>
      <c r="F486" s="361"/>
      <c r="G486" s="361"/>
      <c r="H486" s="361"/>
      <c r="I486" s="361"/>
      <c r="J486" s="361"/>
      <c r="K486" s="361"/>
      <c r="L486" s="361"/>
      <c r="M486" s="361"/>
      <c r="N486" s="361"/>
      <c r="O486" s="361"/>
      <c r="P486" s="361"/>
      <c r="Q486" s="361"/>
      <c r="R486" s="361"/>
      <c r="S486" s="361"/>
      <c r="T486" s="361"/>
      <c r="U486" s="361"/>
      <c r="V486" s="361"/>
      <c r="W486" s="361"/>
      <c r="X486" s="361"/>
      <c r="Y486" s="343"/>
      <c r="Z486" s="343"/>
    </row>
    <row r="487" spans="1:53" ht="27" hidden="1" customHeight="1" x14ac:dyDescent="0.25">
      <c r="A487" s="54" t="s">
        <v>650</v>
      </c>
      <c r="B487" s="54" t="s">
        <v>651</v>
      </c>
      <c r="C487" s="31">
        <v>4301011763</v>
      </c>
      <c r="D487" s="358">
        <v>4640242181011</v>
      </c>
      <c r="E487" s="354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4" t="s">
        <v>652</v>
      </c>
      <c r="O487" s="353"/>
      <c r="P487" s="353"/>
      <c r="Q487" s="353"/>
      <c r="R487" s="354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hidden="1" customHeight="1" x14ac:dyDescent="0.25">
      <c r="A488" s="54" t="s">
        <v>653</v>
      </c>
      <c r="B488" s="54" t="s">
        <v>654</v>
      </c>
      <c r="C488" s="31">
        <v>4301011585</v>
      </c>
      <c r="D488" s="358">
        <v>4640242180441</v>
      </c>
      <c r="E488" s="354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0" t="s">
        <v>655</v>
      </c>
      <c r="O488" s="353"/>
      <c r="P488" s="353"/>
      <c r="Q488" s="353"/>
      <c r="R488" s="354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hidden="1" customHeight="1" x14ac:dyDescent="0.25">
      <c r="A489" s="54" t="s">
        <v>656</v>
      </c>
      <c r="B489" s="54" t="s">
        <v>657</v>
      </c>
      <c r="C489" s="31">
        <v>4301011584</v>
      </c>
      <c r="D489" s="358">
        <v>4640242180564</v>
      </c>
      <c r="E489" s="354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68" t="s">
        <v>658</v>
      </c>
      <c r="O489" s="353"/>
      <c r="P489" s="353"/>
      <c r="Q489" s="353"/>
      <c r="R489" s="354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hidden="1" customHeight="1" x14ac:dyDescent="0.25">
      <c r="A490" s="54" t="s">
        <v>659</v>
      </c>
      <c r="B490" s="54" t="s">
        <v>660</v>
      </c>
      <c r="C490" s="31">
        <v>4301011762</v>
      </c>
      <c r="D490" s="358">
        <v>4640242180922</v>
      </c>
      <c r="E490" s="354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79" t="s">
        <v>661</v>
      </c>
      <c r="O490" s="353"/>
      <c r="P490" s="353"/>
      <c r="Q490" s="353"/>
      <c r="R490" s="354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hidden="1" customHeight="1" x14ac:dyDescent="0.25">
      <c r="A491" s="54" t="s">
        <v>662</v>
      </c>
      <c r="B491" s="54" t="s">
        <v>663</v>
      </c>
      <c r="C491" s="31">
        <v>4301011551</v>
      </c>
      <c r="D491" s="358">
        <v>4640242180038</v>
      </c>
      <c r="E491" s="354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5" t="s">
        <v>664</v>
      </c>
      <c r="O491" s="353"/>
      <c r="P491" s="353"/>
      <c r="Q491" s="353"/>
      <c r="R491" s="354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hidden="1" x14ac:dyDescent="0.2">
      <c r="A492" s="363"/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4"/>
      <c r="N492" s="355" t="s">
        <v>66</v>
      </c>
      <c r="O492" s="356"/>
      <c r="P492" s="356"/>
      <c r="Q492" s="356"/>
      <c r="R492" s="356"/>
      <c r="S492" s="356"/>
      <c r="T492" s="357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hidden="1" x14ac:dyDescent="0.2">
      <c r="A493" s="361"/>
      <c r="B493" s="361"/>
      <c r="C493" s="361"/>
      <c r="D493" s="361"/>
      <c r="E493" s="361"/>
      <c r="F493" s="361"/>
      <c r="G493" s="361"/>
      <c r="H493" s="361"/>
      <c r="I493" s="361"/>
      <c r="J493" s="361"/>
      <c r="K493" s="361"/>
      <c r="L493" s="361"/>
      <c r="M493" s="364"/>
      <c r="N493" s="355" t="s">
        <v>66</v>
      </c>
      <c r="O493" s="356"/>
      <c r="P493" s="356"/>
      <c r="Q493" s="356"/>
      <c r="R493" s="356"/>
      <c r="S493" s="356"/>
      <c r="T493" s="357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hidden="1" customHeight="1" x14ac:dyDescent="0.25">
      <c r="A494" s="360" t="s">
        <v>100</v>
      </c>
      <c r="B494" s="361"/>
      <c r="C494" s="361"/>
      <c r="D494" s="361"/>
      <c r="E494" s="361"/>
      <c r="F494" s="361"/>
      <c r="G494" s="361"/>
      <c r="H494" s="361"/>
      <c r="I494" s="361"/>
      <c r="J494" s="361"/>
      <c r="K494" s="361"/>
      <c r="L494" s="361"/>
      <c r="M494" s="361"/>
      <c r="N494" s="361"/>
      <c r="O494" s="361"/>
      <c r="P494" s="361"/>
      <c r="Q494" s="361"/>
      <c r="R494" s="361"/>
      <c r="S494" s="361"/>
      <c r="T494" s="361"/>
      <c r="U494" s="361"/>
      <c r="V494" s="361"/>
      <c r="W494" s="361"/>
      <c r="X494" s="361"/>
      <c r="Y494" s="343"/>
      <c r="Z494" s="343"/>
    </row>
    <row r="495" spans="1:53" ht="27" hidden="1" customHeight="1" x14ac:dyDescent="0.25">
      <c r="A495" s="54" t="s">
        <v>665</v>
      </c>
      <c r="B495" s="54" t="s">
        <v>666</v>
      </c>
      <c r="C495" s="31">
        <v>4301020260</v>
      </c>
      <c r="D495" s="358">
        <v>4640242180526</v>
      </c>
      <c r="E495" s="354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89" t="s">
        <v>667</v>
      </c>
      <c r="O495" s="353"/>
      <c r="P495" s="353"/>
      <c r="Q495" s="353"/>
      <c r="R495" s="354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hidden="1" customHeight="1" x14ac:dyDescent="0.25">
      <c r="A496" s="54" t="s">
        <v>668</v>
      </c>
      <c r="B496" s="54" t="s">
        <v>669</v>
      </c>
      <c r="C496" s="31">
        <v>4301020269</v>
      </c>
      <c r="D496" s="358">
        <v>4640242180519</v>
      </c>
      <c r="E496" s="354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16" t="s">
        <v>670</v>
      </c>
      <c r="O496" s="353"/>
      <c r="P496" s="353"/>
      <c r="Q496" s="353"/>
      <c r="R496" s="354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hidden="1" customHeight="1" x14ac:dyDescent="0.25">
      <c r="A497" s="54" t="s">
        <v>671</v>
      </c>
      <c r="B497" s="54" t="s">
        <v>672</v>
      </c>
      <c r="C497" s="31">
        <v>4301020309</v>
      </c>
      <c r="D497" s="358">
        <v>4640242180090</v>
      </c>
      <c r="E497" s="354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3" t="s">
        <v>673</v>
      </c>
      <c r="O497" s="353"/>
      <c r="P497" s="353"/>
      <c r="Q497" s="353"/>
      <c r="R497" s="354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idden="1" x14ac:dyDescent="0.2">
      <c r="A498" s="363"/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4"/>
      <c r="N498" s="355" t="s">
        <v>66</v>
      </c>
      <c r="O498" s="356"/>
      <c r="P498" s="356"/>
      <c r="Q498" s="356"/>
      <c r="R498" s="356"/>
      <c r="S498" s="356"/>
      <c r="T498" s="357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hidden="1" x14ac:dyDescent="0.2">
      <c r="A499" s="361"/>
      <c r="B499" s="361"/>
      <c r="C499" s="361"/>
      <c r="D499" s="361"/>
      <c r="E499" s="361"/>
      <c r="F499" s="361"/>
      <c r="G499" s="361"/>
      <c r="H499" s="361"/>
      <c r="I499" s="361"/>
      <c r="J499" s="361"/>
      <c r="K499" s="361"/>
      <c r="L499" s="361"/>
      <c r="M499" s="364"/>
      <c r="N499" s="355" t="s">
        <v>66</v>
      </c>
      <c r="O499" s="356"/>
      <c r="P499" s="356"/>
      <c r="Q499" s="356"/>
      <c r="R499" s="356"/>
      <c r="S499" s="356"/>
      <c r="T499" s="357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hidden="1" customHeight="1" x14ac:dyDescent="0.25">
      <c r="A500" s="360" t="s">
        <v>60</v>
      </c>
      <c r="B500" s="361"/>
      <c r="C500" s="361"/>
      <c r="D500" s="361"/>
      <c r="E500" s="361"/>
      <c r="F500" s="361"/>
      <c r="G500" s="361"/>
      <c r="H500" s="361"/>
      <c r="I500" s="361"/>
      <c r="J500" s="361"/>
      <c r="K500" s="361"/>
      <c r="L500" s="361"/>
      <c r="M500" s="361"/>
      <c r="N500" s="361"/>
      <c r="O500" s="361"/>
      <c r="P500" s="361"/>
      <c r="Q500" s="361"/>
      <c r="R500" s="361"/>
      <c r="S500" s="361"/>
      <c r="T500" s="361"/>
      <c r="U500" s="361"/>
      <c r="V500" s="361"/>
      <c r="W500" s="361"/>
      <c r="X500" s="361"/>
      <c r="Y500" s="343"/>
      <c r="Z500" s="343"/>
    </row>
    <row r="501" spans="1:53" ht="27" hidden="1" customHeight="1" x14ac:dyDescent="0.25">
      <c r="A501" s="54" t="s">
        <v>674</v>
      </c>
      <c r="B501" s="54" t="s">
        <v>675</v>
      </c>
      <c r="C501" s="31">
        <v>4301031280</v>
      </c>
      <c r="D501" s="358">
        <v>4640242180816</v>
      </c>
      <c r="E501" s="354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3" t="s">
        <v>676</v>
      </c>
      <c r="O501" s="353"/>
      <c r="P501" s="353"/>
      <c r="Q501" s="353"/>
      <c r="R501" s="354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677</v>
      </c>
      <c r="B502" s="54" t="s">
        <v>678</v>
      </c>
      <c r="C502" s="31">
        <v>4301031244</v>
      </c>
      <c r="D502" s="358">
        <v>4640242180595</v>
      </c>
      <c r="E502" s="354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8" t="s">
        <v>679</v>
      </c>
      <c r="O502" s="353"/>
      <c r="P502" s="353"/>
      <c r="Q502" s="353"/>
      <c r="R502" s="354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680</v>
      </c>
      <c r="B503" s="54" t="s">
        <v>681</v>
      </c>
      <c r="C503" s="31">
        <v>4301031203</v>
      </c>
      <c r="D503" s="358">
        <v>4640242180908</v>
      </c>
      <c r="E503" s="354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87" t="s">
        <v>682</v>
      </c>
      <c r="O503" s="353"/>
      <c r="P503" s="353"/>
      <c r="Q503" s="353"/>
      <c r="R503" s="354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683</v>
      </c>
      <c r="B504" s="54" t="s">
        <v>684</v>
      </c>
      <c r="C504" s="31">
        <v>4301031200</v>
      </c>
      <c r="D504" s="358">
        <v>4640242180489</v>
      </c>
      <c r="E504" s="354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76" t="s">
        <v>685</v>
      </c>
      <c r="O504" s="353"/>
      <c r="P504" s="353"/>
      <c r="Q504" s="353"/>
      <c r="R504" s="354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363"/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4"/>
      <c r="N505" s="355" t="s">
        <v>66</v>
      </c>
      <c r="O505" s="356"/>
      <c r="P505" s="356"/>
      <c r="Q505" s="356"/>
      <c r="R505" s="356"/>
      <c r="S505" s="356"/>
      <c r="T505" s="357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hidden="1" x14ac:dyDescent="0.2">
      <c r="A506" s="361"/>
      <c r="B506" s="361"/>
      <c r="C506" s="361"/>
      <c r="D506" s="361"/>
      <c r="E506" s="361"/>
      <c r="F506" s="361"/>
      <c r="G506" s="361"/>
      <c r="H506" s="361"/>
      <c r="I506" s="361"/>
      <c r="J506" s="361"/>
      <c r="K506" s="361"/>
      <c r="L506" s="361"/>
      <c r="M506" s="364"/>
      <c r="N506" s="355" t="s">
        <v>66</v>
      </c>
      <c r="O506" s="356"/>
      <c r="P506" s="356"/>
      <c r="Q506" s="356"/>
      <c r="R506" s="356"/>
      <c r="S506" s="356"/>
      <c r="T506" s="357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hidden="1" customHeight="1" x14ac:dyDescent="0.25">
      <c r="A507" s="360" t="s">
        <v>68</v>
      </c>
      <c r="B507" s="361"/>
      <c r="C507" s="361"/>
      <c r="D507" s="361"/>
      <c r="E507" s="361"/>
      <c r="F507" s="361"/>
      <c r="G507" s="361"/>
      <c r="H507" s="361"/>
      <c r="I507" s="361"/>
      <c r="J507" s="361"/>
      <c r="K507" s="361"/>
      <c r="L507" s="361"/>
      <c r="M507" s="361"/>
      <c r="N507" s="361"/>
      <c r="O507" s="361"/>
      <c r="P507" s="361"/>
      <c r="Q507" s="361"/>
      <c r="R507" s="361"/>
      <c r="S507" s="361"/>
      <c r="T507" s="361"/>
      <c r="U507" s="361"/>
      <c r="V507" s="361"/>
      <c r="W507" s="361"/>
      <c r="X507" s="361"/>
      <c r="Y507" s="343"/>
      <c r="Z507" s="343"/>
    </row>
    <row r="508" spans="1:53" ht="27" hidden="1" customHeight="1" x14ac:dyDescent="0.25">
      <c r="A508" s="54" t="s">
        <v>686</v>
      </c>
      <c r="B508" s="54" t="s">
        <v>687</v>
      </c>
      <c r="C508" s="31">
        <v>4301051310</v>
      </c>
      <c r="D508" s="358">
        <v>4680115880870</v>
      </c>
      <c r="E508" s="354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3"/>
      <c r="P508" s="353"/>
      <c r="Q508" s="353"/>
      <c r="R508" s="354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hidden="1" customHeight="1" x14ac:dyDescent="0.25">
      <c r="A509" s="54" t="s">
        <v>688</v>
      </c>
      <c r="B509" s="54" t="s">
        <v>689</v>
      </c>
      <c r="C509" s="31">
        <v>4301051510</v>
      </c>
      <c r="D509" s="358">
        <v>4640242180540</v>
      </c>
      <c r="E509" s="354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07" t="s">
        <v>690</v>
      </c>
      <c r="O509" s="353"/>
      <c r="P509" s="353"/>
      <c r="Q509" s="353"/>
      <c r="R509" s="354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hidden="1" customHeight="1" x14ac:dyDescent="0.25">
      <c r="A510" s="54" t="s">
        <v>691</v>
      </c>
      <c r="B510" s="54" t="s">
        <v>692</v>
      </c>
      <c r="C510" s="31">
        <v>4301051390</v>
      </c>
      <c r="D510" s="358">
        <v>4640242181233</v>
      </c>
      <c r="E510" s="354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42" t="s">
        <v>693</v>
      </c>
      <c r="O510" s="353"/>
      <c r="P510" s="353"/>
      <c r="Q510" s="353"/>
      <c r="R510" s="354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hidden="1" customHeight="1" x14ac:dyDescent="0.25">
      <c r="A511" s="54" t="s">
        <v>694</v>
      </c>
      <c r="B511" s="54" t="s">
        <v>695</v>
      </c>
      <c r="C511" s="31">
        <v>4301051508</v>
      </c>
      <c r="D511" s="358">
        <v>4640242180557</v>
      </c>
      <c r="E511" s="354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08" t="s">
        <v>696</v>
      </c>
      <c r="O511" s="353"/>
      <c r="P511" s="353"/>
      <c r="Q511" s="353"/>
      <c r="R511" s="354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hidden="1" customHeight="1" x14ac:dyDescent="0.25">
      <c r="A512" s="54" t="s">
        <v>697</v>
      </c>
      <c r="B512" s="54" t="s">
        <v>698</v>
      </c>
      <c r="C512" s="31">
        <v>4301051448</v>
      </c>
      <c r="D512" s="358">
        <v>4640242181226</v>
      </c>
      <c r="E512" s="354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47" t="s">
        <v>699</v>
      </c>
      <c r="O512" s="353"/>
      <c r="P512" s="353"/>
      <c r="Q512" s="353"/>
      <c r="R512" s="354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hidden="1" x14ac:dyDescent="0.2">
      <c r="A513" s="363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64"/>
      <c r="N513" s="355" t="s">
        <v>66</v>
      </c>
      <c r="O513" s="356"/>
      <c r="P513" s="356"/>
      <c r="Q513" s="356"/>
      <c r="R513" s="356"/>
      <c r="S513" s="356"/>
      <c r="T513" s="357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hidden="1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64"/>
      <c r="N514" s="355" t="s">
        <v>66</v>
      </c>
      <c r="O514" s="356"/>
      <c r="P514" s="356"/>
      <c r="Q514" s="356"/>
      <c r="R514" s="356"/>
      <c r="S514" s="356"/>
      <c r="T514" s="357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6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414"/>
      <c r="N515" s="419" t="s">
        <v>700</v>
      </c>
      <c r="O515" s="420"/>
      <c r="P515" s="420"/>
      <c r="Q515" s="420"/>
      <c r="R515" s="420"/>
      <c r="S515" s="420"/>
      <c r="T515" s="421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12000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12015</v>
      </c>
      <c r="X515" s="37"/>
      <c r="Y515" s="351"/>
      <c r="Z515" s="351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414"/>
      <c r="N516" s="419" t="s">
        <v>701</v>
      </c>
      <c r="O516" s="420"/>
      <c r="P516" s="420"/>
      <c r="Q516" s="420"/>
      <c r="R516" s="420"/>
      <c r="S516" s="420"/>
      <c r="T516" s="421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12384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12399.48</v>
      </c>
      <c r="X516" s="37"/>
      <c r="Y516" s="351"/>
      <c r="Z516" s="351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414"/>
      <c r="N517" s="419" t="s">
        <v>702</v>
      </c>
      <c r="O517" s="420"/>
      <c r="P517" s="420"/>
      <c r="Q517" s="420"/>
      <c r="R517" s="420"/>
      <c r="S517" s="420"/>
      <c r="T517" s="421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17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17</v>
      </c>
      <c r="X517" s="37"/>
      <c r="Y517" s="351"/>
      <c r="Z517" s="351"/>
    </row>
    <row r="518" spans="1:29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414"/>
      <c r="N518" s="419" t="s">
        <v>704</v>
      </c>
      <c r="O518" s="420"/>
      <c r="P518" s="420"/>
      <c r="Q518" s="420"/>
      <c r="R518" s="420"/>
      <c r="S518" s="420"/>
      <c r="T518" s="421"/>
      <c r="U518" s="37" t="s">
        <v>65</v>
      </c>
      <c r="V518" s="350">
        <f>GrossWeightTotal+PalletQtyTotal*25</f>
        <v>12809</v>
      </c>
      <c r="W518" s="350">
        <f>GrossWeightTotalR+PalletQtyTotalR*25</f>
        <v>12824.48</v>
      </c>
      <c r="X518" s="37"/>
      <c r="Y518" s="351"/>
      <c r="Z518" s="351"/>
    </row>
    <row r="519" spans="1:29" x14ac:dyDescent="0.2">
      <c r="A519" s="361"/>
      <c r="B519" s="361"/>
      <c r="C519" s="361"/>
      <c r="D519" s="361"/>
      <c r="E519" s="361"/>
      <c r="F519" s="361"/>
      <c r="G519" s="361"/>
      <c r="H519" s="361"/>
      <c r="I519" s="361"/>
      <c r="J519" s="361"/>
      <c r="K519" s="361"/>
      <c r="L519" s="361"/>
      <c r="M519" s="414"/>
      <c r="N519" s="419" t="s">
        <v>705</v>
      </c>
      <c r="O519" s="420"/>
      <c r="P519" s="420"/>
      <c r="Q519" s="420"/>
      <c r="R519" s="420"/>
      <c r="S519" s="420"/>
      <c r="T519" s="421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800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801</v>
      </c>
      <c r="X519" s="37"/>
      <c r="Y519" s="351"/>
      <c r="Z519" s="351"/>
    </row>
    <row r="520" spans="1:29" ht="14.25" hidden="1" customHeight="1" x14ac:dyDescent="0.2">
      <c r="A520" s="361"/>
      <c r="B520" s="361"/>
      <c r="C520" s="361"/>
      <c r="D520" s="361"/>
      <c r="E520" s="361"/>
      <c r="F520" s="361"/>
      <c r="G520" s="361"/>
      <c r="H520" s="361"/>
      <c r="I520" s="361"/>
      <c r="J520" s="361"/>
      <c r="K520" s="361"/>
      <c r="L520" s="361"/>
      <c r="M520" s="414"/>
      <c r="N520" s="419" t="s">
        <v>706</v>
      </c>
      <c r="O520" s="420"/>
      <c r="P520" s="420"/>
      <c r="Q520" s="420"/>
      <c r="R520" s="420"/>
      <c r="S520" s="420"/>
      <c r="T520" s="421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17.421749999999999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9" t="s">
        <v>98</v>
      </c>
      <c r="D522" s="577"/>
      <c r="E522" s="577"/>
      <c r="F522" s="578"/>
      <c r="G522" s="409" t="s">
        <v>227</v>
      </c>
      <c r="H522" s="577"/>
      <c r="I522" s="577"/>
      <c r="J522" s="577"/>
      <c r="K522" s="577"/>
      <c r="L522" s="577"/>
      <c r="M522" s="577"/>
      <c r="N522" s="577"/>
      <c r="O522" s="578"/>
      <c r="P522" s="341" t="s">
        <v>462</v>
      </c>
      <c r="Q522" s="409" t="s">
        <v>466</v>
      </c>
      <c r="R522" s="578"/>
      <c r="S522" s="409" t="s">
        <v>519</v>
      </c>
      <c r="T522" s="578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401" t="s">
        <v>709</v>
      </c>
      <c r="B523" s="409" t="s">
        <v>59</v>
      </c>
      <c r="C523" s="409" t="s">
        <v>99</v>
      </c>
      <c r="D523" s="409" t="s">
        <v>107</v>
      </c>
      <c r="E523" s="409" t="s">
        <v>98</v>
      </c>
      <c r="F523" s="409" t="s">
        <v>219</v>
      </c>
      <c r="G523" s="409" t="s">
        <v>228</v>
      </c>
      <c r="H523" s="409" t="s">
        <v>235</v>
      </c>
      <c r="I523" s="409" t="s">
        <v>254</v>
      </c>
      <c r="J523" s="409" t="s">
        <v>313</v>
      </c>
      <c r="K523" s="342"/>
      <c r="L523" s="409" t="s">
        <v>334</v>
      </c>
      <c r="M523" s="409" t="s">
        <v>353</v>
      </c>
      <c r="N523" s="409" t="s">
        <v>431</v>
      </c>
      <c r="O523" s="409" t="s">
        <v>449</v>
      </c>
      <c r="P523" s="409" t="s">
        <v>463</v>
      </c>
      <c r="Q523" s="409" t="s">
        <v>467</v>
      </c>
      <c r="R523" s="409" t="s">
        <v>494</v>
      </c>
      <c r="S523" s="409" t="s">
        <v>520</v>
      </c>
      <c r="T523" s="409" t="s">
        <v>569</v>
      </c>
      <c r="U523" s="409" t="s">
        <v>593</v>
      </c>
      <c r="V523" s="409" t="s">
        <v>649</v>
      </c>
      <c r="Z523" s="52"/>
      <c r="AC523" s="342"/>
    </row>
    <row r="524" spans="1:29" ht="13.5" customHeight="1" thickBot="1" x14ac:dyDescent="0.25">
      <c r="A524" s="402"/>
      <c r="B524" s="410"/>
      <c r="C524" s="410"/>
      <c r="D524" s="410"/>
      <c r="E524" s="410"/>
      <c r="F524" s="410"/>
      <c r="G524" s="410"/>
      <c r="H524" s="410"/>
      <c r="I524" s="410"/>
      <c r="J524" s="410"/>
      <c r="K524" s="342"/>
      <c r="L524" s="410"/>
      <c r="M524" s="410"/>
      <c r="N524" s="410"/>
      <c r="O524" s="410"/>
      <c r="P524" s="410"/>
      <c r="Q524" s="410"/>
      <c r="R524" s="410"/>
      <c r="S524" s="410"/>
      <c r="T524" s="410"/>
      <c r="U524" s="410"/>
      <c r="V524" s="410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12015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0 500,00"/>
        <filter val="100,00"/>
        <filter val="12 000,00"/>
        <filter val="12 384,00"/>
        <filter val="12 809,00"/>
        <filter val="17"/>
        <filter val="2 000,00"/>
        <filter val="2 500,00"/>
        <filter val="6 000,00"/>
        <filter val="700,00"/>
        <filter val="800,00"/>
      </filters>
    </filterColumn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R5:S5"/>
    <mergeCell ref="N27:R27"/>
    <mergeCell ref="N83:R83"/>
    <mergeCell ref="A257:M258"/>
    <mergeCell ref="N154:R154"/>
    <mergeCell ref="N85:R85"/>
    <mergeCell ref="A15:L15"/>
    <mergeCell ref="N23:T23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A34:M35"/>
    <mergeCell ref="N381:T381"/>
    <mergeCell ref="N427:T427"/>
    <mergeCell ref="D266:E266"/>
    <mergeCell ref="A259:X259"/>
    <mergeCell ref="D244:E244"/>
    <mergeCell ref="A424:X424"/>
    <mergeCell ref="A324:X324"/>
    <mergeCell ref="D336:E336"/>
    <mergeCell ref="D407:E407"/>
    <mergeCell ref="D152:E152"/>
    <mergeCell ref="N389:T389"/>
    <mergeCell ref="D277:E277"/>
    <mergeCell ref="N92:R92"/>
    <mergeCell ref="N263:R263"/>
    <mergeCell ref="D419:E419"/>
    <mergeCell ref="N397:R397"/>
    <mergeCell ref="A42:M43"/>
    <mergeCell ref="D264:E264"/>
    <mergeCell ref="D271:E271"/>
    <mergeCell ref="D191:E191"/>
    <mergeCell ref="D262:E262"/>
    <mergeCell ref="N91:R91"/>
    <mergeCell ref="D237:E237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A48:X48"/>
    <mergeCell ref="N90:R90"/>
    <mergeCell ref="N261:R261"/>
    <mergeCell ref="A347:M348"/>
    <mergeCell ref="D133:E133"/>
    <mergeCell ref="D433:E433"/>
    <mergeCell ref="A429:X429"/>
    <mergeCell ref="N156:R156"/>
    <mergeCell ref="N327:R327"/>
    <mergeCell ref="A379:X379"/>
    <mergeCell ref="D291:E291"/>
    <mergeCell ref="D239:E239"/>
    <mergeCell ref="N440:R440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S522:T522"/>
    <mergeCell ref="N519:T519"/>
    <mergeCell ref="J523:J524"/>
    <mergeCell ref="L523:L524"/>
    <mergeCell ref="D458:E458"/>
    <mergeCell ref="N454:R454"/>
    <mergeCell ref="N468:T468"/>
    <mergeCell ref="C522:F522"/>
    <mergeCell ref="S523:S524"/>
    <mergeCell ref="A485:X485"/>
    <mergeCell ref="N513:T513"/>
    <mergeCell ref="E523:E524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N375:R375"/>
    <mergeCell ref="A196:M197"/>
    <mergeCell ref="N233:R233"/>
    <mergeCell ref="N37:R37"/>
    <mergeCell ref="D249:E249"/>
    <mergeCell ref="N72:R72"/>
    <mergeCell ref="A19:X19"/>
    <mergeCell ref="N165:T165"/>
    <mergeCell ref="D102:E102"/>
    <mergeCell ref="M17:M18"/>
    <mergeCell ref="N67:R67"/>
    <mergeCell ref="A161:X161"/>
    <mergeCell ref="A332:X332"/>
    <mergeCell ref="A12:L12"/>
    <mergeCell ref="D29:E29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N283:R283"/>
    <mergeCell ref="D22:E22"/>
    <mergeCell ref="T6:U9"/>
    <mergeCell ref="N77:R77"/>
    <mergeCell ref="D340:E340"/>
    <mergeCell ref="D185:E185"/>
    <mergeCell ref="D41:E41"/>
    <mergeCell ref="D10:E10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183:E183"/>
    <mergeCell ref="A21:X21"/>
    <mergeCell ref="N232:R232"/>
    <mergeCell ref="N24:T24"/>
    <mergeCell ref="D45:E45"/>
    <mergeCell ref="H9:I9"/>
    <mergeCell ref="N33:R33"/>
    <mergeCell ref="D70:E70"/>
    <mergeCell ref="D312:E312"/>
    <mergeCell ref="A64:X64"/>
    <mergeCell ref="D52:E52"/>
    <mergeCell ref="D27:E27"/>
    <mergeCell ref="N15:R16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A198:X198"/>
    <mergeCell ref="N267:R267"/>
    <mergeCell ref="N460:R460"/>
    <mergeCell ref="A388:M389"/>
    <mergeCell ref="D297:E297"/>
    <mergeCell ref="N197:T197"/>
    <mergeCell ref="N155:R155"/>
    <mergeCell ref="N264:R264"/>
    <mergeCell ref="A298:M299"/>
    <mergeCell ref="N391:R391"/>
    <mergeCell ref="D263:E263"/>
    <mergeCell ref="N430:R430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N135:R135"/>
    <mergeCell ref="N299:T299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460:E460"/>
    <mergeCell ref="N469:T469"/>
    <mergeCell ref="D487:E487"/>
    <mergeCell ref="N99:R99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2024-03-28T11:08:47Z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