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78229DC-B6EE-4CC1-8614-F8C4C62CF2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X477" i="1" s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X463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N430" i="1"/>
  <c r="V428" i="1"/>
  <c r="V427" i="1"/>
  <c r="W426" i="1"/>
  <c r="X426" i="1" s="1"/>
  <c r="N426" i="1"/>
  <c r="X425" i="1"/>
  <c r="X427" i="1" s="1"/>
  <c r="W425" i="1"/>
  <c r="T525" i="1" s="1"/>
  <c r="N425" i="1"/>
  <c r="V422" i="1"/>
  <c r="V421" i="1"/>
  <c r="X420" i="1"/>
  <c r="W420" i="1"/>
  <c r="N420" i="1"/>
  <c r="W419" i="1"/>
  <c r="N419" i="1"/>
  <c r="X418" i="1"/>
  <c r="W418" i="1"/>
  <c r="N418" i="1"/>
  <c r="V416" i="1"/>
  <c r="W415" i="1"/>
  <c r="V415" i="1"/>
  <c r="X414" i="1"/>
  <c r="X415" i="1" s="1"/>
  <c r="W414" i="1"/>
  <c r="W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N391" i="1"/>
  <c r="V389" i="1"/>
  <c r="V388" i="1"/>
  <c r="W387" i="1"/>
  <c r="N387" i="1"/>
  <c r="X386" i="1"/>
  <c r="W386" i="1"/>
  <c r="N386" i="1"/>
  <c r="V382" i="1"/>
  <c r="W381" i="1"/>
  <c r="V381" i="1"/>
  <c r="X380" i="1"/>
  <c r="X381" i="1" s="1"/>
  <c r="W380" i="1"/>
  <c r="W382" i="1" s="1"/>
  <c r="N380" i="1"/>
  <c r="V378" i="1"/>
  <c r="V377" i="1"/>
  <c r="X376" i="1"/>
  <c r="W376" i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N369" i="1"/>
  <c r="X368" i="1"/>
  <c r="X370" i="1" s="1"/>
  <c r="W368" i="1"/>
  <c r="W370" i="1" s="1"/>
  <c r="N368" i="1"/>
  <c r="V366" i="1"/>
  <c r="V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V357" i="1"/>
  <c r="W356" i="1"/>
  <c r="V356" i="1"/>
  <c r="X355" i="1"/>
  <c r="X356" i="1" s="1"/>
  <c r="W355" i="1"/>
  <c r="W357" i="1" s="1"/>
  <c r="N355" i="1"/>
  <c r="V353" i="1"/>
  <c r="V352" i="1"/>
  <c r="X351" i="1"/>
  <c r="W351" i="1"/>
  <c r="N351" i="1"/>
  <c r="W350" i="1"/>
  <c r="V348" i="1"/>
  <c r="W347" i="1"/>
  <c r="V347" i="1"/>
  <c r="X346" i="1"/>
  <c r="W346" i="1"/>
  <c r="N346" i="1"/>
  <c r="W345" i="1"/>
  <c r="X345" i="1" s="1"/>
  <c r="N345" i="1"/>
  <c r="X344" i="1"/>
  <c r="W344" i="1"/>
  <c r="W348" i="1" s="1"/>
  <c r="N344" i="1"/>
  <c r="V342" i="1"/>
  <c r="V341" i="1"/>
  <c r="X340" i="1"/>
  <c r="W340" i="1"/>
  <c r="N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N283" i="1"/>
  <c r="V281" i="1"/>
  <c r="V280" i="1"/>
  <c r="W279" i="1"/>
  <c r="X279" i="1" s="1"/>
  <c r="N279" i="1"/>
  <c r="X278" i="1"/>
  <c r="W278" i="1"/>
  <c r="X277" i="1"/>
  <c r="X280" i="1" s="1"/>
  <c r="W277" i="1"/>
  <c r="W280" i="1" s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X268" i="1" s="1"/>
  <c r="W262" i="1"/>
  <c r="N262" i="1"/>
  <c r="W261" i="1"/>
  <c r="X261" i="1" s="1"/>
  <c r="N261" i="1"/>
  <c r="X260" i="1"/>
  <c r="W260" i="1"/>
  <c r="W268" i="1" s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X246" i="1" s="1"/>
  <c r="W231" i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J525" i="1" s="1"/>
  <c r="V204" i="1"/>
  <c r="V203" i="1"/>
  <c r="X202" i="1"/>
  <c r="W202" i="1"/>
  <c r="N202" i="1"/>
  <c r="W201" i="1"/>
  <c r="X201" i="1" s="1"/>
  <c r="N201" i="1"/>
  <c r="X200" i="1"/>
  <c r="W200" i="1"/>
  <c r="N200" i="1"/>
  <c r="W199" i="1"/>
  <c r="W204" i="1" s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W196" i="1" s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X172" i="1"/>
  <c r="W172" i="1"/>
  <c r="W176" i="1" s="1"/>
  <c r="N172" i="1"/>
  <c r="V170" i="1"/>
  <c r="V169" i="1"/>
  <c r="X168" i="1"/>
  <c r="W168" i="1"/>
  <c r="N168" i="1"/>
  <c r="W167" i="1"/>
  <c r="W170" i="1" s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X158" i="1" s="1"/>
  <c r="W149" i="1"/>
  <c r="W159" i="1" s="1"/>
  <c r="N149" i="1"/>
  <c r="V146" i="1"/>
  <c r="V145" i="1"/>
  <c r="X144" i="1"/>
  <c r="W144" i="1"/>
  <c r="N144" i="1"/>
  <c r="W143" i="1"/>
  <c r="X143" i="1" s="1"/>
  <c r="N143" i="1"/>
  <c r="X142" i="1"/>
  <c r="X145" i="1" s="1"/>
  <c r="W142" i="1"/>
  <c r="N142" i="1"/>
  <c r="V138" i="1"/>
  <c r="V137" i="1"/>
  <c r="X136" i="1"/>
  <c r="W136" i="1"/>
  <c r="N136" i="1"/>
  <c r="W135" i="1"/>
  <c r="X135" i="1" s="1"/>
  <c r="N135" i="1"/>
  <c r="X134" i="1"/>
  <c r="W134" i="1"/>
  <c r="N134" i="1"/>
  <c r="W133" i="1"/>
  <c r="F525" i="1" s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W123" i="1"/>
  <c r="X123" i="1" s="1"/>
  <c r="N123" i="1"/>
  <c r="X122" i="1"/>
  <c r="X129" i="1" s="1"/>
  <c r="W122" i="1"/>
  <c r="W129" i="1" s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X109" i="1"/>
  <c r="W109" i="1"/>
  <c r="N109" i="1"/>
  <c r="W108" i="1"/>
  <c r="X108" i="1" s="1"/>
  <c r="N108" i="1"/>
  <c r="X107" i="1"/>
  <c r="X119" i="1" s="1"/>
  <c r="W107" i="1"/>
  <c r="W120" i="1" s="1"/>
  <c r="N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W105" i="1" s="1"/>
  <c r="N96" i="1"/>
  <c r="V94" i="1"/>
  <c r="V93" i="1"/>
  <c r="W92" i="1"/>
  <c r="X92" i="1" s="1"/>
  <c r="N92" i="1"/>
  <c r="X91" i="1"/>
  <c r="W91" i="1"/>
  <c r="N91" i="1"/>
  <c r="W90" i="1"/>
  <c r="N90" i="1"/>
  <c r="X89" i="1"/>
  <c r="W89" i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X86" i="1" s="1"/>
  <c r="W65" i="1"/>
  <c r="N65" i="1"/>
  <c r="V62" i="1"/>
  <c r="W61" i="1"/>
  <c r="V61" i="1"/>
  <c r="X60" i="1"/>
  <c r="W60" i="1"/>
  <c r="X59" i="1"/>
  <c r="W59" i="1"/>
  <c r="N59" i="1"/>
  <c r="W58" i="1"/>
  <c r="X58" i="1" s="1"/>
  <c r="N58" i="1"/>
  <c r="X57" i="1"/>
  <c r="W57" i="1"/>
  <c r="D525" i="1" s="1"/>
  <c r="N57" i="1"/>
  <c r="V54" i="1"/>
  <c r="V53" i="1"/>
  <c r="X52" i="1"/>
  <c r="W52" i="1"/>
  <c r="N52" i="1"/>
  <c r="W51" i="1"/>
  <c r="W53" i="1" s="1"/>
  <c r="N51" i="1"/>
  <c r="V47" i="1"/>
  <c r="V46" i="1"/>
  <c r="W45" i="1"/>
  <c r="W47" i="1" s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5" i="1" s="1"/>
  <c r="V24" i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42" i="1" l="1"/>
  <c r="X41" i="1"/>
  <c r="X42" i="1" s="1"/>
  <c r="W43" i="1"/>
  <c r="V515" i="1"/>
  <c r="X61" i="1"/>
  <c r="W93" i="1"/>
  <c r="X176" i="1"/>
  <c r="W34" i="1"/>
  <c r="W519" i="1" s="1"/>
  <c r="X26" i="1"/>
  <c r="X34" i="1" s="1"/>
  <c r="W38" i="1"/>
  <c r="X37" i="1"/>
  <c r="X38" i="1" s="1"/>
  <c r="W39" i="1"/>
  <c r="W46" i="1"/>
  <c r="X45" i="1"/>
  <c r="X46" i="1" s="1"/>
  <c r="C525" i="1"/>
  <c r="W54" i="1"/>
  <c r="X51" i="1"/>
  <c r="X53" i="1" s="1"/>
  <c r="W86" i="1"/>
  <c r="X93" i="1"/>
  <c r="X90" i="1"/>
  <c r="W94" i="1"/>
  <c r="W104" i="1"/>
  <c r="W158" i="1"/>
  <c r="W177" i="1"/>
  <c r="W203" i="1"/>
  <c r="W214" i="1"/>
  <c r="W218" i="1"/>
  <c r="W269" i="1"/>
  <c r="W274" i="1"/>
  <c r="X271" i="1"/>
  <c r="X274" i="1" s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53" i="1"/>
  <c r="X350" i="1"/>
  <c r="X352" i="1" s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525" i="1"/>
  <c r="Q525" i="1"/>
  <c r="W119" i="1"/>
  <c r="W130" i="1"/>
  <c r="W137" i="1"/>
  <c r="W145" i="1"/>
  <c r="W165" i="1"/>
  <c r="W169" i="1"/>
  <c r="W197" i="1"/>
  <c r="H9" i="1"/>
  <c r="B525" i="1"/>
  <c r="V519" i="1"/>
  <c r="W24" i="1"/>
  <c r="W62" i="1"/>
  <c r="E525" i="1"/>
  <c r="W87" i="1"/>
  <c r="X96" i="1"/>
  <c r="X104" i="1" s="1"/>
  <c r="X133" i="1"/>
  <c r="X137" i="1" s="1"/>
  <c r="W138" i="1"/>
  <c r="G525" i="1"/>
  <c r="W146" i="1"/>
  <c r="I525" i="1"/>
  <c r="W164" i="1"/>
  <c r="X167" i="1"/>
  <c r="X169" i="1" s="1"/>
  <c r="X179" i="1"/>
  <c r="X196" i="1" s="1"/>
  <c r="X199" i="1"/>
  <c r="X203" i="1" s="1"/>
  <c r="X207" i="1"/>
  <c r="X213" i="1" s="1"/>
  <c r="W213" i="1"/>
  <c r="X216" i="1"/>
  <c r="X217" i="1" s="1"/>
  <c r="W228" i="1"/>
  <c r="W246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03" i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W352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21" i="1"/>
  <c r="X419" i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X520" i="1" l="1"/>
  <c r="W518" i="1"/>
  <c r="W515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<sst xmlns="http://schemas.openxmlformats.org/spreadsheetml/2006/main" count="2224" uniqueCount="747">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</sst>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496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0</v>
      </c>
      <c r="W57" s="349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0</v>
      </c>
      <c r="W61" s="350">
        <f>IFERROR(W57/H57,"0")+IFERROR(W58/H58,"0")+IFERROR(W59/H59,"0")+IFERROR(W60/H60,"0")</f>
        <v>0</v>
      </c>
      <c r="X61" s="350">
        <f>IFERROR(IF(X57="",0,X57),"0")+IFERROR(IF(X58="",0,X58),"0")+IFERROR(IF(X59="",0,X59),"0")+IFERROR(IF(X60="",0,X60),"0")</f>
        <v>0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0</v>
      </c>
      <c r="W62" s="350">
        <f>IFERROR(SUM(W57:W60),"0")</f>
        <v>0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0</v>
      </c>
      <c r="W87" s="350">
        <f>IFERROR(SUM(W65:W85),"0")</f>
        <v>0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0</v>
      </c>
      <c r="W120" s="350">
        <f>IFERROR(SUM(W107:W118),"0")</f>
        <v>0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0</v>
      </c>
      <c r="W136" s="34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0</v>
      </c>
      <c r="W137" s="350">
        <f>IFERROR(W133/H133,"0")+IFERROR(W134/H134,"0")+IFERROR(W135/H135,"0")+IFERROR(W136/H136,"0")</f>
        <v>0</v>
      </c>
      <c r="X137" s="350">
        <f>IFERROR(IF(X133="",0,X133),"0")+IFERROR(IF(X134="",0,X134),"0")+IFERROR(IF(X135="",0,X135),"0")+IFERROR(IF(X136="",0,X136),"0")</f>
        <v>0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0</v>
      </c>
      <c r="W138" s="350">
        <f>IFERROR(SUM(W133:W136),"0")</f>
        <v>0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150</v>
      </c>
      <c r="W183" s="349">
        <f t="shared" si="9"/>
        <v>156</v>
      </c>
      <c r="X183" s="36">
        <f>IFERROR(IF(W183=0,"",ROUNDUP(W183/H183,0)*0.02175),"")</f>
        <v>0.43499999999999994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80</v>
      </c>
      <c r="W185" s="349">
        <f t="shared" si="9"/>
        <v>81.599999999999994</v>
      </c>
      <c r="X185" s="36">
        <f>IFERROR(IF(W185=0,"",ROUNDUP(W185/H185,0)*0.00753),"")</f>
        <v>0.25602000000000003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80</v>
      </c>
      <c r="W187" s="349">
        <f t="shared" si="9"/>
        <v>81.599999999999994</v>
      </c>
      <c r="X187" s="36">
        <f>IFERROR(IF(W187=0,"",ROUNDUP(W187/H187,0)*0.00753),"")</f>
        <v>0.25602000000000003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140</v>
      </c>
      <c r="W189" s="349">
        <f t="shared" si="9"/>
        <v>141.6</v>
      </c>
      <c r="X189" s="36">
        <f t="shared" ref="X189:X195" si="10">IFERROR(IF(W189=0,"",ROUNDUP(W189/H189,0)*0.00753),"")</f>
        <v>0.44427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40</v>
      </c>
      <c r="W192" s="349">
        <f t="shared" si="9"/>
        <v>40.799999999999997</v>
      </c>
      <c r="X192" s="36">
        <f t="shared" si="10"/>
        <v>0.12801000000000001</v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80</v>
      </c>
      <c r="W194" s="349">
        <f t="shared" si="9"/>
        <v>81.599999999999994</v>
      </c>
      <c r="X194" s="36">
        <f t="shared" si="10"/>
        <v>0.25602000000000003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60</v>
      </c>
      <c r="W195" s="349">
        <f t="shared" si="9"/>
        <v>60</v>
      </c>
      <c r="X195" s="36">
        <f t="shared" si="10"/>
        <v>0.18825</v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219.23076923076925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223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1.9635899999999999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630</v>
      </c>
      <c r="W197" s="350">
        <f>IFERROR(SUM(W179:W195),"0")</f>
        <v>643.19999999999993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80</v>
      </c>
      <c r="W201" s="349">
        <f>IFERROR(IF(V201="",0,CEILING((V201/$H201),1)*$H201),"")</f>
        <v>81.599999999999994</v>
      </c>
      <c r="X201" s="36">
        <f>IFERROR(IF(W201=0,"",ROUNDUP(W201/H201,0)*0.00753),"")</f>
        <v>0.25602000000000003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40</v>
      </c>
      <c r="W202" s="349">
        <f>IFERROR(IF(V202="",0,CEILING((V202/$H202),1)*$H202),"")</f>
        <v>40.799999999999997</v>
      </c>
      <c r="X202" s="36">
        <f>IFERROR(IF(W202=0,"",ROUNDUP(W202/H202,0)*0.00753),"")</f>
        <v>0.12801000000000001</v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50</v>
      </c>
      <c r="W203" s="350">
        <f>IFERROR(W199/H199,"0")+IFERROR(W200/H200,"0")+IFERROR(W201/H201,"0")+IFERROR(W202/H202,"0")</f>
        <v>51</v>
      </c>
      <c r="X203" s="350">
        <f>IFERROR(IF(X199="",0,X199),"0")+IFERROR(IF(X200="",0,X200),"0")+IFERROR(IF(X201="",0,X201),"0")+IFERROR(IF(X202="",0,X202),"0")</f>
        <v>0.38403000000000004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120</v>
      </c>
      <c r="W204" s="350">
        <f>IFERROR(SUM(W199:W202),"0")</f>
        <v>122.39999999999999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0</v>
      </c>
      <c r="W257" s="350">
        <f>IFERROR(W253/H253,"0")+IFERROR(W254/H254,"0")+IFERROR(W255/H255,"0")+IFERROR(W256/H256,"0")</f>
        <v>0</v>
      </c>
      <c r="X257" s="350">
        <f>IFERROR(IF(X253="",0,X253),"0")+IFERROR(IF(X254="",0,X254),"0")+IFERROR(IF(X255="",0,X255),"0")+IFERROR(IF(X256="",0,X256),"0")</f>
        <v>0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0</v>
      </c>
      <c r="W258" s="350">
        <f>IFERROR(SUM(W253:W256),"0")</f>
        <v>0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150</v>
      </c>
      <c r="W271" s="349">
        <f>IFERROR(IF(V271="",0,CEILING((V271/$H271),1)*$H271),"")</f>
        <v>151.20000000000002</v>
      </c>
      <c r="X271" s="36">
        <f>IFERROR(IF(W271=0,"",ROUNDUP(W271/H271,0)*0.02175),"")</f>
        <v>0.39149999999999996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17.857142857142858</v>
      </c>
      <c r="W274" s="350">
        <f>IFERROR(W271/H271,"0")+IFERROR(W272/H272,"0")+IFERROR(W273/H273,"0")</f>
        <v>18</v>
      </c>
      <c r="X274" s="350">
        <f>IFERROR(IF(X271="",0,X271),"0")+IFERROR(IF(X272="",0,X272),"0")+IFERROR(IF(X273="",0,X273),"0")</f>
        <v>0.39149999999999996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150</v>
      </c>
      <c r="W275" s="350">
        <f>IFERROR(SUM(W271:W273),"0")</f>
        <v>151.20000000000002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0</v>
      </c>
      <c r="W314" s="350">
        <f>IFERROR(W311/H311,"0")+IFERROR(W312/H312,"0")+IFERROR(W313/H313,"0")</f>
        <v>0</v>
      </c>
      <c r="X314" s="350">
        <f>IFERROR(IF(X311="",0,X311),"0")+IFERROR(IF(X312="",0,X312),"0")+IFERROR(IF(X313="",0,X313),"0")</f>
        <v>0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0</v>
      </c>
      <c r="W315" s="350">
        <f>IFERROR(SUM(W311:W313),"0")</f>
        <v>0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1000</v>
      </c>
      <c r="W334" s="349">
        <f t="shared" si="17"/>
        <v>1005</v>
      </c>
      <c r="X334" s="36">
        <f>IFERROR(IF(W334=0,"",ROUNDUP(W334/H334,0)*0.02175),"")</f>
        <v>1.4572499999999999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1100</v>
      </c>
      <c r="W336" s="349">
        <f t="shared" si="17"/>
        <v>1110</v>
      </c>
      <c r="X336" s="36">
        <f>IFERROR(IF(W336=0,"",ROUNDUP(W336/H336,0)*0.02175),"")</f>
        <v>1.6094999999999999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600</v>
      </c>
      <c r="W338" s="349">
        <f t="shared" si="17"/>
        <v>600</v>
      </c>
      <c r="X338" s="36">
        <f>IFERROR(IF(W338=0,"",ROUNDUP(W338/H338,0)*0.02175),"")</f>
        <v>0.86999999999999988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180</v>
      </c>
      <c r="W341" s="350">
        <f>IFERROR(W333/H333,"0")+IFERROR(W334/H334,"0")+IFERROR(W335/H335,"0")+IFERROR(W336/H336,"0")+IFERROR(W337/H337,"0")+IFERROR(W338/H338,"0")+IFERROR(W339/H339,"0")+IFERROR(W340/H340,"0")</f>
        <v>181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3.93675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2700</v>
      </c>
      <c r="W342" s="350">
        <f>IFERROR(SUM(W333:W340),"0")</f>
        <v>2715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1400</v>
      </c>
      <c r="W344" s="349">
        <f>IFERROR(IF(V344="",0,CEILING((V344/$H344),1)*$H344),"")</f>
        <v>1410</v>
      </c>
      <c r="X344" s="36">
        <f>IFERROR(IF(W344=0,"",ROUNDUP(W344/H344,0)*0.02175),"")</f>
        <v>2.0444999999999998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93.333333333333329</v>
      </c>
      <c r="W347" s="350">
        <f>IFERROR(W344/H344,"0")+IFERROR(W345/H345,"0")+IFERROR(W346/H346,"0")</f>
        <v>94</v>
      </c>
      <c r="X347" s="350">
        <f>IFERROR(IF(X344="",0,X344),"0")+IFERROR(IF(X345="",0,X345),"0")+IFERROR(IF(X346="",0,X346),"0")</f>
        <v>2.0444999999999998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1400</v>
      </c>
      <c r="W348" s="350">
        <f>IFERROR(SUM(W344:W346),"0")</f>
        <v>1410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300</v>
      </c>
      <c r="W373" s="349">
        <f>IFERROR(IF(V373="",0,CEILING((V373/$H373),1)*$H373),"")</f>
        <v>304.2</v>
      </c>
      <c r="X373" s="36">
        <f>IFERROR(IF(W373=0,"",ROUNDUP(W373/H373,0)*0.02175),"")</f>
        <v>0.84824999999999995</v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38.46153846153846</v>
      </c>
      <c r="W377" s="350">
        <f>IFERROR(W373/H373,"0")+IFERROR(W374/H374,"0")+IFERROR(W375/H375,"0")+IFERROR(W376/H376,"0")</f>
        <v>39</v>
      </c>
      <c r="X377" s="350">
        <f>IFERROR(IF(X373="",0,X373),"0")+IFERROR(IF(X374="",0,X374),"0")+IFERROR(IF(X375="",0,X375),"0")+IFERROR(IF(X376="",0,X376),"0")</f>
        <v>0.84824999999999995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300</v>
      </c>
      <c r="W378" s="350">
        <f>IFERROR(SUM(W373:W376),"0")</f>
        <v>304.2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0</v>
      </c>
      <c r="W405" s="350">
        <f>IFERROR(SUM(W391:W403),"0")</f>
        <v>0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0</v>
      </c>
      <c r="W464" s="350">
        <f>IFERROR(SUM(W450:W462),"0")</f>
        <v>0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0</v>
      </c>
      <c r="W466" s="349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0</v>
      </c>
      <c r="W468" s="350">
        <f>IFERROR(W466/H466,"0")+IFERROR(W467/H467,"0")</f>
        <v>0</v>
      </c>
      <c r="X468" s="350">
        <f>IFERROR(IF(X466="",0,X466),"0")+IFERROR(IF(X467="",0,X467),"0")</f>
        <v>0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0</v>
      </c>
      <c r="W469" s="350">
        <f>IFERROR(SUM(W466:W467),"0")</f>
        <v>0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0</v>
      </c>
      <c r="W473" s="349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0</v>
      </c>
      <c r="W477" s="350">
        <f>IFERROR(W471/H471,"0")+IFERROR(W472/H472,"0")+IFERROR(W473/H473,"0")+IFERROR(W474/H474,"0")+IFERROR(W475/H475,"0")+IFERROR(W476/H476,"0")</f>
        <v>0</v>
      </c>
      <c r="X477" s="350">
        <f>IFERROR(IF(X471="",0,X471),"0")+IFERROR(IF(X472="",0,X472),"0")+IFERROR(IF(X473="",0,X473),"0")+IFERROR(IF(X474="",0,X474),"0")+IFERROR(IF(X475="",0,X475),"0")+IFERROR(IF(X476="",0,X476),"0")</f>
        <v>0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0</v>
      </c>
      <c r="W478" s="350">
        <f>IFERROR(SUM(W471:W476),"0")</f>
        <v>0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200</v>
      </c>
      <c r="W508" s="349">
        <f>IFERROR(IF(V508="",0,CEILING((V508/$H508),1)*$H508),"")</f>
        <v>202.79999999999998</v>
      </c>
      <c r="X508" s="36">
        <f>IFERROR(IF(W508=0,"",ROUNDUP(W508/H508,0)*0.02175),"")</f>
        <v>0.5655</v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25.641025641025642</v>
      </c>
      <c r="W513" s="350">
        <f>IFERROR(W508/H508,"0")+IFERROR(W509/H509,"0")+IFERROR(W510/H510,"0")+IFERROR(W511/H511,"0")+IFERROR(W512/H512,"0")</f>
        <v>26</v>
      </c>
      <c r="X513" s="350">
        <f>IFERROR(IF(X508="",0,X508),"0")+IFERROR(IF(X509="",0,X509),"0")+IFERROR(IF(X510="",0,X510),"0")+IFERROR(IF(X511="",0,X511),"0")+IFERROR(IF(X512="",0,X512),"0")</f>
        <v>0.5655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200</v>
      </c>
      <c r="W514" s="350">
        <f>IFERROR(SUM(W508:W512),"0")</f>
        <v>202.79999999999998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5500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5548.8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5755.0714285714284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5806.7439999999997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10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10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6005.0714285714284</v>
      </c>
      <c r="W518" s="350">
        <f>GrossWeightTotalR+PalletQtyTotalR*25</f>
        <v>6056.7439999999997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624.52380952380952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632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10.134119999999999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0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25" s="46">
        <f>IFERROR(W133*1,"0")+IFERROR(W134*1,"0")+IFERROR(W135*1,"0")+IFERROR(W136*1,"0")</f>
        <v>0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765.59999999999991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151.20000000000002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0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4125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304.2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0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0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202.79999999999998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2024-03-28T10:08:13Z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