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4562C08-C484-45A9-ADF4-19E6D84706C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externalReferences>
    <externalReference r:id="rId2"/>
  </externalReferences>
  <definedNames>
    <definedName name="_xlnm._FilterDatabase" localSheetId="0" hidden="1">Заказ!$D$1:$D$157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02" l="1"/>
  <c r="D6" i="102"/>
  <c r="D7" i="102"/>
  <c r="D8" i="102"/>
  <c r="D9" i="102"/>
  <c r="D10" i="102"/>
  <c r="D11" i="102"/>
  <c r="D12" i="102"/>
  <c r="D13" i="102"/>
  <c r="D14" i="102"/>
  <c r="D15" i="102"/>
  <c r="D16" i="102"/>
  <c r="D17" i="102"/>
  <c r="D18" i="102"/>
  <c r="D19" i="102"/>
  <c r="D20" i="102"/>
  <c r="D21" i="102"/>
  <c r="D22" i="102"/>
  <c r="D23" i="102"/>
  <c r="D24" i="102"/>
  <c r="D25" i="102"/>
  <c r="D26" i="102"/>
  <c r="D27" i="102"/>
  <c r="D28" i="102"/>
  <c r="D29" i="102"/>
  <c r="D30" i="102"/>
  <c r="D31" i="102"/>
  <c r="D32" i="102"/>
  <c r="D33" i="102"/>
  <c r="D34" i="102"/>
  <c r="D35" i="102"/>
  <c r="D36" i="102"/>
  <c r="D37" i="102"/>
  <c r="D38" i="102"/>
  <c r="D39" i="102"/>
  <c r="D40" i="102"/>
  <c r="D41" i="102"/>
  <c r="D42" i="102"/>
  <c r="D43" i="102"/>
  <c r="D44" i="102"/>
  <c r="D45" i="102"/>
  <c r="D46" i="102"/>
  <c r="D47" i="102"/>
  <c r="D48" i="102"/>
  <c r="D49" i="102"/>
  <c r="D50" i="102"/>
  <c r="D51" i="102"/>
  <c r="D52" i="102"/>
  <c r="D53" i="102"/>
  <c r="D54" i="102"/>
  <c r="D55" i="102"/>
  <c r="D56" i="102"/>
  <c r="D57" i="102"/>
  <c r="D58" i="102"/>
  <c r="D59" i="102"/>
  <c r="D60" i="102"/>
  <c r="D61" i="102"/>
  <c r="D62" i="102"/>
  <c r="D63" i="102"/>
  <c r="D64" i="102"/>
  <c r="D65" i="102"/>
  <c r="D66" i="102"/>
  <c r="D67" i="102"/>
  <c r="D68" i="102"/>
  <c r="D69" i="102"/>
  <c r="D70" i="102"/>
  <c r="D71" i="102"/>
  <c r="D72" i="102"/>
  <c r="D73" i="102"/>
  <c r="D74" i="102"/>
  <c r="D75" i="102"/>
  <c r="D76" i="102"/>
  <c r="D77" i="102"/>
  <c r="D78" i="102"/>
  <c r="D79" i="102"/>
  <c r="D80" i="102"/>
  <c r="D81" i="102"/>
  <c r="D82" i="102"/>
  <c r="D83" i="102"/>
  <c r="D84" i="102"/>
  <c r="D85" i="102"/>
  <c r="D86" i="102"/>
  <c r="D87" i="102"/>
  <c r="D88" i="102"/>
  <c r="D89" i="102"/>
  <c r="D90" i="102"/>
  <c r="D91" i="102"/>
  <c r="D92" i="102"/>
  <c r="D93" i="102"/>
  <c r="D94" i="102"/>
  <c r="D95" i="102"/>
  <c r="D96" i="102"/>
  <c r="D97" i="102"/>
  <c r="D98" i="102"/>
  <c r="D99" i="102"/>
  <c r="D100" i="102"/>
  <c r="D102" i="102"/>
  <c r="D103" i="102"/>
  <c r="D104" i="102"/>
  <c r="D105" i="102"/>
  <c r="D106" i="102"/>
  <c r="D107" i="102"/>
  <c r="D108" i="102"/>
  <c r="D109" i="102"/>
  <c r="D110" i="102"/>
  <c r="D111" i="102"/>
  <c r="D112" i="102"/>
  <c r="D113" i="102"/>
  <c r="D114" i="102"/>
  <c r="D115" i="102"/>
  <c r="D116" i="102"/>
  <c r="D117" i="102"/>
  <c r="D118" i="102"/>
  <c r="D119" i="102"/>
  <c r="D120" i="102"/>
  <c r="D121" i="102"/>
  <c r="D122" i="102"/>
  <c r="D123" i="102"/>
  <c r="D124" i="102"/>
  <c r="D125" i="102"/>
  <c r="D126" i="102"/>
  <c r="D127" i="102"/>
  <c r="D128" i="102"/>
  <c r="D129" i="102"/>
  <c r="D130" i="102"/>
  <c r="D131" i="102"/>
  <c r="D132" i="102"/>
  <c r="D133" i="102"/>
  <c r="D134" i="102"/>
  <c r="D135" i="102"/>
  <c r="D136" i="102"/>
  <c r="D137" i="102"/>
  <c r="D138" i="102"/>
  <c r="D139" i="102"/>
  <c r="D140" i="102"/>
  <c r="D141" i="102"/>
  <c r="D142" i="102"/>
  <c r="D143" i="102"/>
  <c r="D144" i="102"/>
  <c r="D145" i="102"/>
  <c r="D146" i="102"/>
  <c r="D147" i="102"/>
  <c r="D148" i="102"/>
  <c r="D149" i="102"/>
  <c r="D150" i="102"/>
  <c r="D151" i="102"/>
  <c r="D152" i="102"/>
  <c r="D153" i="102"/>
  <c r="D154" i="102"/>
  <c r="D155" i="102"/>
  <c r="D156" i="102"/>
  <c r="D157" i="102"/>
  <c r="D4" i="102"/>
  <c r="D3" i="102" l="1"/>
  <c r="E5" i="102" l="1"/>
  <c r="E6" i="102"/>
  <c r="E7" i="102"/>
  <c r="E8" i="102"/>
  <c r="E9" i="102"/>
  <c r="E10" i="102"/>
  <c r="E11" i="102"/>
  <c r="E12" i="102"/>
  <c r="E13" i="102"/>
  <c r="E14" i="102"/>
  <c r="E15" i="102"/>
  <c r="E16" i="102"/>
  <c r="E17" i="102"/>
  <c r="E18" i="102"/>
  <c r="E19" i="102"/>
  <c r="E20" i="102"/>
  <c r="E21" i="102"/>
  <c r="E22" i="102"/>
  <c r="E23" i="102"/>
  <c r="E24" i="102"/>
  <c r="E25" i="102"/>
  <c r="E26" i="102"/>
  <c r="E27" i="102"/>
  <c r="E28" i="102"/>
  <c r="E29" i="102"/>
  <c r="E30" i="102"/>
  <c r="E31" i="102"/>
  <c r="E32" i="102"/>
  <c r="E33" i="102"/>
  <c r="E34" i="102"/>
  <c r="E35" i="102"/>
  <c r="E36" i="102"/>
  <c r="E37" i="102"/>
  <c r="E38" i="102"/>
  <c r="E39" i="102"/>
  <c r="E40" i="102"/>
  <c r="E41" i="102"/>
  <c r="E42" i="102"/>
  <c r="E43" i="102"/>
  <c r="E44" i="102"/>
  <c r="E45" i="102"/>
  <c r="E46" i="102"/>
  <c r="E47" i="102"/>
  <c r="E48" i="102"/>
  <c r="E49" i="102"/>
  <c r="E50" i="102"/>
  <c r="E51" i="102"/>
  <c r="E52" i="102"/>
  <c r="E53" i="102"/>
  <c r="E54" i="102"/>
  <c r="E55" i="102"/>
  <c r="E56" i="102"/>
  <c r="E57" i="102"/>
  <c r="E58" i="102"/>
  <c r="E59" i="102"/>
  <c r="E60" i="102"/>
  <c r="E61" i="102"/>
  <c r="E62" i="102"/>
  <c r="E63" i="102"/>
  <c r="E64" i="102"/>
  <c r="E65" i="102"/>
  <c r="E67" i="102"/>
  <c r="E68" i="102"/>
  <c r="E69" i="102"/>
  <c r="E71" i="102"/>
  <c r="E72" i="102"/>
  <c r="E73" i="102"/>
  <c r="E74" i="102"/>
  <c r="E75" i="102"/>
  <c r="E76" i="102"/>
  <c r="E77" i="102"/>
  <c r="E79" i="102"/>
  <c r="E81" i="102"/>
  <c r="E82" i="102"/>
  <c r="E83" i="102"/>
  <c r="E84" i="102"/>
  <c r="E85" i="102"/>
  <c r="E86" i="102"/>
  <c r="E87" i="102"/>
  <c r="E88" i="102"/>
  <c r="E89" i="102"/>
  <c r="E90" i="102"/>
  <c r="E91" i="102"/>
  <c r="E92" i="102"/>
  <c r="E93" i="102"/>
  <c r="E94" i="102"/>
  <c r="E95" i="102"/>
  <c r="E96" i="102"/>
  <c r="E97" i="102"/>
  <c r="E98" i="102"/>
  <c r="E99" i="102"/>
  <c r="E100" i="102"/>
  <c r="E101" i="102"/>
  <c r="E102" i="102"/>
  <c r="E103" i="102"/>
  <c r="E104" i="102"/>
  <c r="E105" i="102"/>
  <c r="E106" i="102"/>
  <c r="E107" i="102"/>
  <c r="E108" i="102"/>
  <c r="E109" i="102"/>
  <c r="E110" i="102"/>
  <c r="E111" i="102"/>
  <c r="E112" i="102"/>
  <c r="E113" i="102"/>
  <c r="E114" i="102"/>
  <c r="E115" i="102"/>
  <c r="E116" i="102"/>
  <c r="E117" i="102"/>
  <c r="E118" i="102"/>
  <c r="E119" i="102"/>
  <c r="E120" i="102"/>
  <c r="E121" i="102"/>
  <c r="E122" i="102"/>
  <c r="E123" i="102"/>
  <c r="E124" i="102"/>
  <c r="E125" i="102"/>
  <c r="E126" i="102"/>
  <c r="E127" i="102"/>
  <c r="E128" i="102"/>
  <c r="E129" i="102"/>
  <c r="E130" i="102"/>
  <c r="E131" i="102"/>
  <c r="E132" i="102"/>
  <c r="E133" i="102"/>
  <c r="E134" i="102"/>
  <c r="E135" i="102"/>
  <c r="E136" i="102"/>
  <c r="E137" i="102"/>
  <c r="E138" i="102"/>
  <c r="E139" i="102"/>
  <c r="E140" i="102"/>
  <c r="E141" i="102"/>
  <c r="E142" i="102"/>
  <c r="E143" i="102"/>
  <c r="E144" i="102"/>
  <c r="E145" i="102"/>
  <c r="E146" i="102"/>
  <c r="E147" i="102"/>
  <c r="E148" i="102"/>
  <c r="E149" i="102"/>
  <c r="E150" i="102"/>
  <c r="E151" i="102"/>
  <c r="E152" i="102"/>
  <c r="E153" i="102"/>
  <c r="E154" i="102"/>
  <c r="E155" i="102"/>
  <c r="E156" i="102"/>
  <c r="E157" i="102"/>
  <c r="E4" i="102"/>
  <c r="E3" i="102" l="1"/>
  <c r="AA4" i="102"/>
  <c r="AA5" i="102"/>
  <c r="AA6" i="102"/>
  <c r="AA7" i="102"/>
  <c r="AA8" i="102"/>
  <c r="AA9" i="102"/>
  <c r="AA10" i="102"/>
  <c r="AA11" i="102"/>
  <c r="AA12" i="102"/>
  <c r="AA13" i="102"/>
  <c r="AA14" i="102"/>
  <c r="AA15" i="102"/>
  <c r="AA16" i="102"/>
  <c r="AA17" i="102"/>
  <c r="AA18" i="102"/>
  <c r="AA19" i="102"/>
  <c r="AA20" i="102"/>
  <c r="AA21" i="102"/>
  <c r="AA22" i="102"/>
  <c r="AA23" i="102"/>
  <c r="AA24" i="102"/>
  <c r="AA25" i="102"/>
  <c r="AA26" i="102"/>
  <c r="AA27" i="102"/>
  <c r="AA28" i="102"/>
  <c r="AA29" i="102"/>
  <c r="AA30" i="102"/>
  <c r="AA31" i="102"/>
  <c r="AA32" i="102"/>
  <c r="AA33" i="102"/>
  <c r="AA34" i="102"/>
  <c r="AA35" i="102"/>
  <c r="AA36" i="102"/>
  <c r="AA37" i="102"/>
  <c r="AA38" i="102"/>
  <c r="AA39" i="102"/>
  <c r="AA40" i="102"/>
  <c r="AA41" i="102"/>
  <c r="AA42" i="102"/>
  <c r="AA43" i="102"/>
  <c r="AA44" i="102"/>
  <c r="AA45" i="102"/>
  <c r="AA46" i="102"/>
  <c r="AA47" i="102"/>
  <c r="AA48" i="102"/>
  <c r="AA49" i="102"/>
  <c r="AA50" i="102"/>
  <c r="AA51" i="102"/>
  <c r="AA52" i="102"/>
  <c r="AA53" i="102"/>
  <c r="AA54" i="102"/>
  <c r="AA55" i="102"/>
  <c r="AA56" i="102"/>
  <c r="AA57" i="102"/>
  <c r="AA58" i="102"/>
  <c r="AA59" i="102"/>
  <c r="AA60" i="102"/>
  <c r="AA61" i="102"/>
  <c r="AA62" i="102"/>
  <c r="AA63" i="102"/>
  <c r="AA64" i="102"/>
  <c r="AA65" i="102"/>
  <c r="AA66" i="102"/>
  <c r="AA67" i="102"/>
  <c r="AA68" i="102"/>
  <c r="AA69" i="102"/>
  <c r="AA70" i="102"/>
  <c r="AA71" i="102"/>
  <c r="AA72" i="102"/>
  <c r="AA73" i="102"/>
  <c r="AA74" i="102"/>
  <c r="AA75" i="102"/>
  <c r="AA76" i="102"/>
  <c r="AA77" i="102"/>
  <c r="AA78" i="102"/>
  <c r="AA79" i="102"/>
  <c r="AA80" i="102"/>
  <c r="AA81" i="102"/>
  <c r="AA82" i="102"/>
  <c r="AA83" i="102"/>
  <c r="AA84" i="102"/>
  <c r="AA85" i="102"/>
  <c r="AA86" i="102"/>
  <c r="AA87" i="102"/>
  <c r="AA88" i="102"/>
  <c r="AA89" i="102"/>
  <c r="AA90" i="102"/>
  <c r="AA91" i="102"/>
  <c r="AA92" i="102"/>
  <c r="AA93" i="102"/>
  <c r="AA94" i="102"/>
  <c r="AA95" i="102"/>
  <c r="AA96" i="102"/>
  <c r="AA97" i="102"/>
  <c r="AA98" i="102"/>
  <c r="AA99" i="102"/>
  <c r="AA100" i="102"/>
  <c r="AA101" i="102"/>
  <c r="AA102" i="102"/>
  <c r="AA103" i="102"/>
  <c r="AA104" i="102"/>
  <c r="AA105" i="102"/>
  <c r="AA106" i="102"/>
  <c r="AA107" i="102"/>
  <c r="AA108" i="102"/>
  <c r="AA109" i="102"/>
  <c r="AA110" i="102"/>
  <c r="AA111" i="102"/>
  <c r="AA112" i="102"/>
  <c r="AA113" i="102"/>
  <c r="AA114" i="102"/>
  <c r="AA115" i="102"/>
  <c r="AA116" i="102"/>
  <c r="AA117" i="102"/>
  <c r="AA118" i="102"/>
  <c r="AA119" i="102"/>
  <c r="AA120" i="102"/>
  <c r="AA121" i="102"/>
  <c r="AA122" i="102"/>
  <c r="AA123" i="102"/>
  <c r="AA124" i="102"/>
  <c r="AA125" i="102"/>
  <c r="AA126" i="102"/>
  <c r="AA127" i="102"/>
  <c r="AA128" i="102"/>
  <c r="AA129" i="102"/>
  <c r="AA130" i="102"/>
  <c r="AA131" i="102"/>
  <c r="AA132" i="102"/>
  <c r="AA133" i="102"/>
  <c r="AA134" i="102"/>
  <c r="AA135" i="102"/>
  <c r="AA136" i="102"/>
  <c r="AA137" i="102"/>
  <c r="AA138" i="102"/>
  <c r="AA139" i="102"/>
  <c r="AA140" i="102"/>
  <c r="AA141" i="102"/>
  <c r="AA142" i="102"/>
  <c r="AA143" i="102"/>
  <c r="AA144" i="102"/>
  <c r="AA145" i="102"/>
  <c r="AA146" i="102"/>
  <c r="AA147" i="102"/>
  <c r="AA148" i="102"/>
  <c r="AA149" i="102"/>
  <c r="AA150" i="102"/>
  <c r="AA151" i="102"/>
  <c r="AA152" i="102"/>
  <c r="AA153" i="102"/>
  <c r="AA156" i="102"/>
  <c r="AA157" i="102"/>
  <c r="AC157" i="102"/>
  <c r="AC156" i="102"/>
  <c r="AC153" i="102"/>
  <c r="AC152" i="102"/>
  <c r="AC151" i="102"/>
  <c r="AC150" i="102"/>
  <c r="AC149" i="102"/>
  <c r="AC148" i="102"/>
  <c r="AC147" i="102"/>
  <c r="AC146" i="102"/>
  <c r="AC145" i="102"/>
  <c r="AC144" i="102"/>
  <c r="AC143" i="102"/>
  <c r="AC142" i="102"/>
  <c r="AC141" i="102"/>
  <c r="AC140" i="102"/>
  <c r="AC139" i="102"/>
  <c r="AC138" i="102"/>
  <c r="AC137" i="102"/>
  <c r="AC136" i="102"/>
  <c r="AC135" i="102"/>
  <c r="AC134" i="102"/>
  <c r="AC133" i="102"/>
  <c r="AC132" i="102"/>
  <c r="AC131" i="102"/>
  <c r="AC130" i="102"/>
  <c r="AC129" i="102"/>
  <c r="AC128" i="102"/>
  <c r="AC127" i="102"/>
  <c r="AC126" i="102"/>
  <c r="AC125" i="102"/>
  <c r="AC124" i="102"/>
  <c r="AC123" i="102"/>
  <c r="AC122" i="102"/>
  <c r="AC121" i="102"/>
  <c r="AC120" i="102"/>
  <c r="AC119" i="102"/>
  <c r="AC118" i="102"/>
  <c r="AC117" i="102"/>
  <c r="AC116" i="102"/>
  <c r="AC115" i="102"/>
  <c r="AC114" i="102"/>
  <c r="AC113" i="102"/>
  <c r="AC112" i="102"/>
  <c r="AC111" i="102"/>
  <c r="AC110" i="102"/>
  <c r="AC109" i="102"/>
  <c r="AC108" i="102"/>
  <c r="AC107" i="102"/>
  <c r="AC106" i="102"/>
  <c r="AC105" i="102"/>
  <c r="AC104" i="102"/>
  <c r="AC103" i="102"/>
  <c r="AC102" i="102"/>
  <c r="AC101" i="102"/>
  <c r="AC100" i="102"/>
  <c r="AC99" i="102"/>
  <c r="AC98" i="102"/>
  <c r="AC97" i="102"/>
  <c r="AC96" i="102"/>
  <c r="AC95" i="102"/>
  <c r="AC94" i="102"/>
  <c r="AC93" i="102"/>
  <c r="AC92" i="102"/>
  <c r="AC91" i="102"/>
  <c r="AC90" i="102"/>
  <c r="AC89" i="102"/>
  <c r="AC88" i="102"/>
  <c r="AC87" i="102"/>
  <c r="AC86" i="102"/>
  <c r="AC85" i="102"/>
  <c r="AC84" i="102"/>
  <c r="AC83" i="102"/>
  <c r="AC82" i="102"/>
  <c r="AC81" i="102"/>
  <c r="AC80" i="102"/>
  <c r="AC79" i="102"/>
  <c r="AC78" i="102"/>
  <c r="AC77" i="102"/>
  <c r="AC76" i="102"/>
  <c r="AC75" i="102"/>
  <c r="AC74" i="102"/>
  <c r="AC73" i="102"/>
  <c r="AC72" i="102"/>
  <c r="AC71" i="102"/>
  <c r="AC70" i="102"/>
  <c r="AC69" i="102"/>
  <c r="AC68" i="102"/>
  <c r="AC67" i="102"/>
  <c r="AC66" i="102"/>
  <c r="AC65" i="102"/>
  <c r="AC64" i="102"/>
  <c r="AC63" i="102"/>
  <c r="AC62" i="102"/>
  <c r="AC61" i="102"/>
  <c r="AC60" i="102"/>
  <c r="AC59" i="102"/>
  <c r="AC58" i="102"/>
  <c r="AC57" i="102"/>
  <c r="AC56" i="102"/>
  <c r="AC55" i="102"/>
  <c r="AC54" i="102"/>
  <c r="AC53" i="102"/>
  <c r="AC52" i="102"/>
  <c r="AC51" i="102"/>
  <c r="AC50" i="102"/>
  <c r="AC49" i="102"/>
  <c r="AC48" i="102"/>
  <c r="AC47" i="102"/>
  <c r="AC46" i="102"/>
  <c r="AC45" i="102"/>
  <c r="AC44" i="102"/>
  <c r="AC43" i="102"/>
  <c r="AC42" i="102"/>
  <c r="AC41" i="102"/>
  <c r="AC40" i="102"/>
  <c r="AC39" i="102"/>
  <c r="AC38" i="102"/>
  <c r="AC37" i="102"/>
  <c r="AC36" i="102"/>
  <c r="AC35" i="102"/>
  <c r="AC34" i="102"/>
  <c r="AC33" i="102"/>
  <c r="AC32" i="102"/>
  <c r="AC31" i="102"/>
  <c r="AC30" i="102"/>
  <c r="AC29" i="102"/>
  <c r="AC28" i="102"/>
  <c r="AC27" i="102"/>
  <c r="AC26" i="102"/>
  <c r="AC25" i="102"/>
  <c r="AC24" i="102"/>
  <c r="AC23" i="102"/>
  <c r="AC22" i="102"/>
  <c r="AC21" i="102"/>
  <c r="AC20" i="102"/>
  <c r="AC19" i="102"/>
  <c r="AC18" i="102"/>
  <c r="AC17" i="102"/>
  <c r="AC16" i="102"/>
  <c r="AC15" i="102"/>
  <c r="AC14" i="102"/>
  <c r="AC13" i="102"/>
  <c r="AC12" i="102"/>
  <c r="AC11" i="102"/>
  <c r="AC10" i="102"/>
  <c r="AC9" i="102"/>
  <c r="AC8" i="102"/>
  <c r="AC7" i="102"/>
  <c r="AC6" i="102"/>
  <c r="AC5" i="102"/>
  <c r="AC4" i="102"/>
  <c r="AA3" i="102" l="1"/>
  <c r="AC3" i="102"/>
</calcChain>
</file>

<file path=xl/sharedStrings.xml><?xml version="1.0" encoding="utf-8"?>
<sst xmlns="http://schemas.openxmlformats.org/spreadsheetml/2006/main" count="160" uniqueCount="160">
  <si>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</si>
  <si>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</si>
  <si>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</si>
  <si>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</si>
  <si>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</si>
  <si>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</si>
  <si>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</si>
  <si>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</si>
  <si>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</si>
  <si>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</si>
  <si>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</si>
  <si>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</si>
  <si>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</si>
  <si>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</si>
  <si>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</si>
  <si>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</si>
  <si>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</si>
  <si>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</si>
  <si>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</si>
  <si>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</si>
  <si>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</si>
  <si>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</si>
  <si>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</si>
  <si>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</si>
  <si>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</si>
  <si>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</si>
  <si>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</si>
  <si>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</si>
  <si>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</si>
  <si>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</si>
  <si>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</si>
  <si>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</si>
  <si>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</si>
  <si>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</si>
  <si>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</si>
  <si>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</si>
  <si>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</si>
  <si>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</si>
  <si>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</si>
  <si>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</si>
  <si>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</si>
  <si>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</si>
  <si>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</si>
  <si>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</si>
  <si>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</si>
  <si>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</si>
  <si>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</si>
  <si>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</si>
  <si>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</si>
  <si>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</si>
  <si>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</si>
  <si>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</si>
  <si>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</si>
  <si>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</si>
  <si>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</si>
  <si>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</si>
  <si>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</si>
  <si>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</si>
  <si>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</si>
  <si>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</si>
  <si>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</si>
  <si>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</si>
  <si>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</si>
  <si>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</si>
  <si>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</si>
  <si>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</si>
  <si>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</si>
  <si>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</si>
  <si>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</si>
  <si>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</si>
  <si>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</si>
  <si>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</si>
  <si>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</si>
  <si>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</si>
  <si>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</si>
  <si>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</si>
  <si>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</si>
  <si>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</si>
  <si>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</si>
  <si>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</si>
  <si>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</si>
  <si>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</si>
  <si>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</si>
  <si>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</si>
  <si>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</si>
  <si>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</si>
  <si>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</si>
  <si>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</si>
  <si>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</si>
  <si>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</si>
  <si>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</si>
  <si>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</si>
  <si>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</si>
  <si>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</si>
  <si>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</si>
  <si>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</si>
  <si>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</si>
  <si>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</si>
  <si>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</si>
  <si>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</si>
  <si>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</si>
  <si>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</si>
  <si>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</si>
  <si>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</si>
  <si>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</si>
  <si>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</si>
  <si>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</si>
  <si>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</si>
  <si>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</si>
  <si>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</si>
  <si>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</si>
  <si>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</si>
  <si>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</si>
  <si>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</si>
  <si>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</si>
  <si>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</si>
  <si>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</si>
  <si>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</si>
  <si>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</si>
  <si>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</si>
  <si>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</si>
  <si>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</si>
  <si>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</si>
  <si>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</si>
  <si>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</si>
  <si>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</si>
  <si>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</si>
  <si>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</si>
  <si>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</si>
  <si>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</si>
  <si>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</si>
  <si>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</si>
  <si>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</si>
  <si>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</si>
  <si>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</si>
  <si>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</si>
  <si>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</si>
  <si>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</si>
  <si>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</si>
  <si>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</si>
  <si>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</si>
  <si>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</si>
  <si>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</si>
  <si>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</si>
  <si>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</si>
  <si>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</si>
  <si>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</si>
  <si>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</si>
  <si>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 xml:space="preserve"> 013  Сардельки Филейские Вязанка с сочным окороком  , ВЕС.  ПОКОМ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</si>
  <si>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</si>
  <si>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</si>
  <si>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</si>
  <si>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</si>
  <si>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 xml:space="preserve"> 322  Колбаса Сочинка с сочным окороком 0,45кг   ПОКОМ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</si>
  <si>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</si>
  <si>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</si>
  <si>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</si>
  <si>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 xml:space="preserve"> 273  Сосиски Сочинки с сочной грудинкой, МГС 0.3кг,   ПОКОМ</t>
  </si>
  <si>
    <t xml:space="preserve"> 266  Колбаса Салями Филейбургская зернистая, ВЕС, ТМ Баварушка  ПОКОМ</t>
  </si>
  <si>
    <t>Заказ,кг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</si>
</sst>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0" fillId="2" borderId="8" xfId="0" applyFill="1" applyBorder="1" applyAlignment="1">
      <alignment vertical="top" wrapText="1" indent="2"/>
    </xf>
    <xf numFmtId="0" fontId="0" fillId="2" borderId="8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2" fillId="4" borderId="6" xfId="1" applyFont="1" applyFill="1" applyBorder="1" applyAlignment="1">
      <alignment horizontal="center" vertical="center"/>
    </xf>
    <xf numFmtId="0" fontId="3" fillId="4" borderId="6" xfId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vertical="top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top"/>
    </xf>
    <xf numFmtId="0" fontId="2" fillId="6" borderId="6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2" borderId="9" xfId="0" applyFill="1" applyBorder="1" applyAlignment="1">
      <alignment vertical="top" wrapText="1" indent="2"/>
    </xf>
    <xf numFmtId="3" fontId="2" fillId="5" borderId="1" xfId="1" applyNumberFormat="1" applyFont="1" applyFill="1" applyBorder="1" applyAlignment="1">
      <alignment horizontal="center" vertical="center"/>
    </xf>
    <xf numFmtId="1" fontId="4" fillId="7" borderId="4" xfId="0" applyNumberFormat="1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40;&#1085;&#1085;&#1072;/Downloads/&#1044;&#1083;&#1103;%20&#1079;&#1072;&#1082;&#1072;&#1079;&#1086;&#1074;%20.%20(9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каз"/>
    </sheetNames>
    <sheetDataSet>
      <sheetData sheetId="0">
        <row r="4">
          <cell r="B4" t="str">
            <v xml:space="preserve"> 003   Колбаса Вязанка с индейкой, вектор ВЕС, ПОКОМ</v>
          </cell>
        </row>
        <row r="5">
          <cell r="B5" t="str">
            <v xml:space="preserve"> 004   Колбаса Вязанка со шпиком, вектор ВЕС, ПОКОМ</v>
          </cell>
        </row>
        <row r="6">
          <cell r="B6" t="str">
            <v xml:space="preserve"> 005  Колбаса Докторская ГОСТ, Вязанка вектор,ВЕС. ПОКОМ</v>
          </cell>
        </row>
        <row r="7">
          <cell r="B7" t="str">
            <v xml:space="preserve"> 006  Колбаса Докторская НЕ ГОСТ, Вязанка вектор,ВЕС. ПОКОМ</v>
          </cell>
        </row>
        <row r="8">
          <cell r="B8" t="str">
            <v xml:space="preserve"> 011  Колбаса Салями Финская, Вязанка фиброуз в/у, ПОКОМ</v>
          </cell>
        </row>
        <row r="9">
          <cell r="B9" t="str">
            <v xml:space="preserve"> 012  Колбаса Сервелат Столичный, Вязанка фиброуз в/у, ПОКОМ</v>
          </cell>
        </row>
        <row r="10">
          <cell r="B10" t="str">
            <v xml:space="preserve"> 013  Сардельки Филейские Вязанка с сочным окороком  , ВЕС.  ПОКОМ</v>
          </cell>
        </row>
        <row r="11">
          <cell r="B11" t="str">
            <v xml:space="preserve"> 013  Сардельки Вязанка Стародворские NDX, ВЕС.  ПОКОМ</v>
          </cell>
        </row>
        <row r="12">
          <cell r="B12" t="str">
            <v xml:space="preserve"> 016  Сосиски Вязанка Молочные, Вязанка вискофан  ВЕС.ПОКОМ</v>
          </cell>
          <cell r="C12">
            <v>100</v>
          </cell>
        </row>
        <row r="13">
          <cell r="B13" t="str">
            <v xml:space="preserve"> 017  Сосиски Вязанка Сливочные, Вязанка амицел ВЕС.ПОКОМ</v>
          </cell>
        </row>
        <row r="14">
          <cell r="B14" t="str">
            <v xml:space="preserve"> 018  Сосиски Рубленые, Вязанка вискофан  ВЕС.ПОКОМ</v>
          </cell>
          <cell r="C14">
            <v>60</v>
          </cell>
        </row>
        <row r="15">
          <cell r="B15" t="str">
            <v xml:space="preserve"> 020  Ветчина Столичная Вязанка, вектор 0.5кг, ПОКОМ</v>
          </cell>
        </row>
        <row r="16">
          <cell r="B16" t="str">
            <v xml:space="preserve"> 021  Колбаса Вязанка с индейкой, вектор 0,45 кг, ПОКОМ</v>
          </cell>
        </row>
        <row r="17">
          <cell r="B17" t="str">
            <v xml:space="preserve"> 022  Колбаса Вязанка со шпиком, вектор 0,5кг, ПОКОМ</v>
          </cell>
        </row>
        <row r="18">
          <cell r="B18" t="str">
            <v xml:space="preserve"> 023  Колбаса Докторская ГОСТ, Вязанка вектор, 0,4 кг, ПОКОМ</v>
          </cell>
        </row>
        <row r="19">
          <cell r="B19" t="str">
            <v xml:space="preserve"> 025  Колбаса Молочная стародворская, Вязанка вектор 0,5 кг,ПОКОМ</v>
          </cell>
        </row>
        <row r="20">
          <cell r="B20" t="str">
            <v xml:space="preserve"> 026  Колбаса Сервелат Венский, Вязанка фиброуз в/у 0.35кг, ПОКОМ</v>
          </cell>
        </row>
        <row r="21">
          <cell r="B21" t="str">
            <v xml:space="preserve"> 027  Колбаса Сервелат Столичный, Вязанка фиброуз в/у, 0.35кг, ПОКОМ</v>
          </cell>
        </row>
        <row r="22">
          <cell r="B22" t="str">
            <v xml:space="preserve"> 028  Сардельки Рубленые, Вязанка NDX МГС, 0.45кг, ПОКОМ</v>
          </cell>
        </row>
        <row r="23">
          <cell r="B23" t="str">
            <v xml:space="preserve"> 029  Сосиски Венские, Вязанка NDX МГС, 0.5кг, ПОКОМ</v>
          </cell>
        </row>
        <row r="24">
          <cell r="B24" t="str">
            <v xml:space="preserve"> 030  Сосиски Вязанка Молочные, Вязанка вискофан МГС, 0.45кг, ПОКОМ</v>
          </cell>
        </row>
        <row r="25">
          <cell r="B25" t="str">
            <v xml:space="preserve"> 032  Сосиски Вязанка Сливочные, Вязанка амицел МГС, 0.45кг, ПОКОМ</v>
          </cell>
        </row>
        <row r="26">
          <cell r="B26" t="str">
            <v xml:space="preserve"> 034  Сосиски Рубленые, Вязанка вискофан МГС, 0.5кг, ПОКОМ</v>
          </cell>
        </row>
        <row r="27">
          <cell r="B27" t="str">
            <v xml:space="preserve"> 035  Колбаса Сервелат Запекуша с говядиной, Вязанка 0,35кг,  ПОКОМ</v>
          </cell>
        </row>
        <row r="28">
          <cell r="B28" t="str">
            <v xml:space="preserve"> 036  Колбаса Сервелат Запекуша с сочным окороком, Вязанка 0,35кг,  ПОКОМ</v>
          </cell>
        </row>
        <row r="29">
          <cell r="B29" t="str">
            <v xml:space="preserve"> 040  Ветчина Дугушка ТМ Стародворье, вектор в/у, 0,4кг    ПОКОМ</v>
          </cell>
        </row>
        <row r="30">
          <cell r="B30" t="str">
            <v xml:space="preserve"> 041  Ветчина Мраморная ТМ Стародворье 0,43 кг   ПОКОМ</v>
          </cell>
        </row>
        <row r="31">
          <cell r="B31" t="str">
            <v xml:space="preserve"> 043  Ветчина Нежная ТМ Особый рецепт, п/а, 0,4кг    ПОКОМ</v>
          </cell>
        </row>
        <row r="32">
          <cell r="B32" t="str">
            <v xml:space="preserve"> 047  Кол Баварская, белков.обол. в термоусад. пакете 0.17 кг, ТМ Стародворье  ПОКОМ</v>
          </cell>
        </row>
        <row r="33">
          <cell r="B33" t="str">
            <v xml:space="preserve"> 056  Колбаса Докторская Дугушка НЕ ГОСТ, вектор 0.4 кг, ТМ Стародворье ПОКОМ</v>
          </cell>
        </row>
        <row r="34">
          <cell r="B34" t="str">
            <v xml:space="preserve"> 057  Колбаса Докторская Дугушка, вектор 0.4 кг, ТМ Стародворье    ПОКОМ</v>
          </cell>
        </row>
        <row r="35">
          <cell r="B35" t="str">
            <v xml:space="preserve"> 058  Колбаса Докторская Особая ТМ Особый рецепт,  0,5кг, ПОКОМ</v>
          </cell>
          <cell r="C35">
            <v>80</v>
          </cell>
        </row>
        <row r="36">
          <cell r="B36" t="str">
            <v xml:space="preserve"> 059  Колбаса Докторская по-стародворски  0.5 кг, ПОКОМ</v>
          </cell>
        </row>
        <row r="37">
          <cell r="B37" t="str">
            <v xml:space="preserve"> 060  Колбаса Докторская стародворская  0,5 кг,ПОКОМ</v>
          </cell>
        </row>
        <row r="38">
          <cell r="B38" t="str">
            <v xml:space="preserve"> 062  Колбаса Кракушка пряная с сальцем, 0.3кг в/у п/к, БАВАРУШКА ПОКОМ</v>
          </cell>
        </row>
        <row r="39">
          <cell r="B39" t="str">
            <v xml:space="preserve"> 064  Колбаса Молочная Дугушка, вектор 0,4 кг, ТМ Стародворье  ПОКОМ</v>
          </cell>
        </row>
        <row r="40">
          <cell r="B40" t="str">
            <v xml:space="preserve"> 065  Колбаса Молочная по-стародворски, 0,5кг,ПОКОМ</v>
          </cell>
        </row>
        <row r="41">
          <cell r="B41" t="str">
            <v xml:space="preserve"> 068  Колбаса Особая ТМ Особый рецепт, 0,5 кг, ПОКОМ</v>
          </cell>
        </row>
        <row r="42">
          <cell r="B42" t="str">
            <v xml:space="preserve"> 070  Колбаса Рубленая запеч Дугушка, вектор 0,35 кг, ТМ Стародворье    ПОКОМ</v>
          </cell>
        </row>
        <row r="43">
          <cell r="B43" t="str">
            <v xml:space="preserve"> 071  Колбаса Русская по-стародворски,  0,5 кг, ПОКОМ</v>
          </cell>
        </row>
        <row r="44">
          <cell r="B44" t="str">
            <v xml:space="preserve"> 072  Колбаса Русская стародворская, амифлекс 0,5 кг, ТМ Стародворье    ПОКОМ</v>
          </cell>
        </row>
        <row r="45">
          <cell r="B45" t="str">
            <v xml:space="preserve"> 077  Колбаса Сервелат запеч Дугушка, вектор 0,35 кг, ТМ Стародворье    ПОКОМ</v>
          </cell>
        </row>
        <row r="46">
          <cell r="B46" t="str">
            <v xml:space="preserve"> 079  Колбаса Сервелат Кремлевский,  0.35 кг, ПОКОМ</v>
          </cell>
        </row>
        <row r="47">
          <cell r="B47" t="str">
            <v xml:space="preserve"> 080  Колбаса Сервелат Филейбургский, в/у 0,35 кг срез, БАВАРУШКА ПОКОМ</v>
          </cell>
        </row>
        <row r="48">
          <cell r="B48" t="str">
            <v xml:space="preserve"> 081  Колбаса Сервелатная по-стародворски, фиброуз в/у 0.35 кг, ТМ Стародворье    ПОКОМ</v>
          </cell>
        </row>
        <row r="49">
          <cell r="B49" t="str">
            <v xml:space="preserve"> 082  Колбаса Стародворская, 0,4кг,ПОКОМ</v>
          </cell>
        </row>
        <row r="50">
          <cell r="B50" t="str">
            <v xml:space="preserve"> 083  Колбаса Швейцарская 0,17 кг., ШТ., сырокопченая   ПОКОМ</v>
          </cell>
        </row>
        <row r="51">
          <cell r="B51" t="str">
            <v xml:space="preserve"> 091  Сардельки Баварские, МГС 0.38кг, ТМ Стародворье  ПОКОМ</v>
          </cell>
        </row>
        <row r="52">
          <cell r="B52" t="str">
            <v xml:space="preserve"> 092  Сосиски Баварские с сыром,  0.35кг,ПОКОМ</v>
          </cell>
        </row>
        <row r="53">
          <cell r="B53" t="str">
            <v xml:space="preserve"> 093  Сосиски Баварские с сыром, БАВАРУШКИ МГС 0.42кг, ТМ Стародворье    ПОКОМ</v>
          </cell>
        </row>
        <row r="54">
          <cell r="B54" t="str">
            <v xml:space="preserve"> 095  Сосиски Баварские,  0.42кг, БАВАРУШКИ ПОКОМ</v>
          </cell>
        </row>
        <row r="55">
          <cell r="B55" t="str">
            <v xml:space="preserve"> 096  Сосиски Баварские,  0.35кг,ПОКОМ</v>
          </cell>
        </row>
        <row r="56">
          <cell r="B56" t="str">
            <v xml:space="preserve"> 102  Сосиски Ганноверские, амилюкс МГС, 0.6кг, ТМ Стародворье    ПОКОМ</v>
          </cell>
        </row>
        <row r="57">
          <cell r="B57" t="str">
            <v xml:space="preserve"> 103  Сосиски Классические, 0.42кг,ядрена копотьПОКОМ</v>
          </cell>
        </row>
        <row r="58">
          <cell r="B58" t="str">
            <v xml:space="preserve"> 106  Сосиски С горчицей, 0.42кг, ядрена копоть ПОКОМ</v>
          </cell>
        </row>
        <row r="59">
          <cell r="B59" t="str">
            <v xml:space="preserve"> 107  Сосиски С сыром,  0.33кг,ядрена копоть ПОКОМ</v>
          </cell>
        </row>
        <row r="60">
          <cell r="B60" t="str">
            <v xml:space="preserve"> 108  Сосиски С сыром,  0.42кг,ядрена копоть ПОКОМ</v>
          </cell>
        </row>
        <row r="61">
          <cell r="B61" t="str">
            <v xml:space="preserve"> 115  Колбаса Салями Филейбургская зернистая, в/у 0,35 кг срез, БАВАРУШКА ПОКОМ</v>
          </cell>
        </row>
        <row r="62">
          <cell r="B62" t="str">
            <v xml:space="preserve"> 116  Колбаса Балыкбурская с копченым балыком, в/у 0,35 кг срез, БАВАРУШКА ПОКОМ</v>
          </cell>
        </row>
        <row r="63">
          <cell r="B63" t="str">
            <v xml:space="preserve"> 117  Колбаса Сервелат Филейбургский с ароматными пряностями, в/у 0,35 кг срез, БАВАРУШКА ПОКОМ</v>
          </cell>
          <cell r="C63">
            <v>36</v>
          </cell>
        </row>
        <row r="64">
          <cell r="B64" t="str">
            <v xml:space="preserve"> 118  Колбаса Сервелат Филейбургский с филе сочного окорока, в/у 0,35 кг срез, БАВАРУШКА ПОКОМ</v>
          </cell>
          <cell r="C64">
            <v>48</v>
          </cell>
        </row>
        <row r="65">
          <cell r="B65" t="str">
            <v xml:space="preserve"> 200  Ветчина Дугушка ТМ Стародворье, вектор в/у    ПОКОМ</v>
          </cell>
        </row>
        <row r="66">
          <cell r="B66" t="str">
            <v xml:space="preserve"> 201  Ветчина Нежная ТМ Особый рецепт, (2,5кг), ПОКОМ</v>
          </cell>
          <cell r="C66">
            <v>3000</v>
          </cell>
        </row>
        <row r="67">
          <cell r="B67" t="str">
            <v xml:space="preserve"> 215  Колбаса Докторская ГОСТ Дугушка, ВЕС, ТМ Стародворье ПОКОМ</v>
          </cell>
        </row>
        <row r="68">
          <cell r="B68" t="str">
            <v xml:space="preserve"> 217  Колбаса Докторская Дугушка, ВЕС, НЕ ГОСТ, ТМ Стародворье ПОКОМ</v>
          </cell>
          <cell r="C68">
            <v>100</v>
          </cell>
        </row>
        <row r="69">
          <cell r="B69" t="str">
            <v xml:space="preserve"> 218  Колбаса Докторская оригинальная ТМ Особый рецепт БОЛЬШОЙ БАТОН, п/а ВЕС, ТМ Стародворье ПОКОМ</v>
          </cell>
        </row>
        <row r="70">
          <cell r="B70" t="str">
            <v xml:space="preserve"> 219  Колбаса Докторская Особая ТМ Особый рецепт, ВЕС  ПОКОМ</v>
          </cell>
          <cell r="C70">
            <v>4000</v>
          </cell>
        </row>
        <row r="71">
          <cell r="B71" t="str">
            <v xml:space="preserve"> 220  Колбаса Докторская по-стародворски, амифлекс, ВЕС,   ПОКОМ</v>
          </cell>
        </row>
        <row r="72">
          <cell r="B72" t="str">
            <v xml:space="preserve"> 221  Колбаса Докторская по-стародворски, натурин в/у, ВЕС, ТМ Стародворье ПОКОМ</v>
          </cell>
        </row>
        <row r="73">
          <cell r="B73" t="str">
            <v xml:space="preserve"> 222  Колбаса Докторская стародворская, ВЕС, ВсхЗв   ПОКОМ</v>
          </cell>
        </row>
        <row r="74">
          <cell r="B74" t="str">
            <v xml:space="preserve"> 223  Колбаса Докторская стародворская, фиброуз ВАКУУМ ВЕС, ТМ Стародворье ПОКОМ</v>
          </cell>
        </row>
        <row r="75">
          <cell r="B75" t="str">
            <v xml:space="preserve"> 225  Колбаса Дугушка со шпиком, ВЕС, ТМ Стародворье   ПОКОМ</v>
          </cell>
          <cell r="C75">
            <v>30</v>
          </cell>
        </row>
        <row r="76">
          <cell r="B76" t="str">
            <v xml:space="preserve"> 226  Колбаса Княжеская, с/к белков.обол в термоусад. пакете, ВЕС, ТМ Стародворье ПОКОМ</v>
          </cell>
        </row>
        <row r="77">
          <cell r="B77" t="str">
            <v xml:space="preserve"> 229  Колбаса Молочная Дугушка, в/у, ВЕС, ТМ Стародворье   ПОКОМ</v>
          </cell>
          <cell r="C77">
            <v>100</v>
          </cell>
        </row>
        <row r="78">
          <cell r="B78" t="str">
            <v xml:space="preserve"> 230  Колбаса Молочная Особая ТМ Особый рецепт, п/а, ВЕС. ПОКОМ</v>
          </cell>
          <cell r="C78">
            <v>10000</v>
          </cell>
        </row>
        <row r="79">
          <cell r="B79" t="str">
            <v xml:space="preserve"> 231  Колбаса Молочная по-стародворски, ВЕС   ПОКОМ</v>
          </cell>
        </row>
        <row r="80">
          <cell r="B80" t="str">
            <v xml:space="preserve"> 235  Колбаса Особая ТМ Особый рецепт, ВЕС, ТМ Стародворье ПОКОМ</v>
          </cell>
          <cell r="C80">
            <v>5000</v>
          </cell>
        </row>
        <row r="81">
          <cell r="B81" t="str">
            <v xml:space="preserve"> 236  Колбаса Рубленая ЗАПЕЧ. Дугушка ТМ Стародворье, вектор, в/к    ПОКОМ</v>
          </cell>
        </row>
        <row r="82">
          <cell r="B82" t="str">
            <v xml:space="preserve"> 237  Колбаса Русская по-стародворски, ВЕС.  ПОКОМ</v>
          </cell>
        </row>
        <row r="83">
          <cell r="B83" t="str">
            <v xml:space="preserve"> 239  Колбаса Салями запеч Дугушка, оболочка вектор, ВЕС, ТМ Стародворье  ПОКОМ</v>
          </cell>
        </row>
        <row r="84">
          <cell r="B84" t="str">
            <v xml:space="preserve"> 240  Колбаса Салями охотничья, ВЕС. ПОКОМ</v>
          </cell>
        </row>
        <row r="85">
          <cell r="B85" t="str">
            <v xml:space="preserve"> 242  Колбаса Сервелат ЗАПЕЧ.Дугушка ТМ Стародворье, вектор, в/к     ПОКОМ</v>
          </cell>
        </row>
        <row r="86">
          <cell r="B86" t="str">
            <v xml:space="preserve"> 243  Колбаса Сервелат Зернистый, ВЕС.  ПОКОМ</v>
          </cell>
        </row>
        <row r="87">
          <cell r="B87" t="str">
            <v xml:space="preserve"> 244  Колбаса Сервелат Кремлевский, ВЕС. ПОКОМ</v>
          </cell>
          <cell r="C87">
            <v>100</v>
          </cell>
        </row>
        <row r="88">
          <cell r="B88" t="str">
            <v xml:space="preserve"> 245  Колбаса Сервелатная по-стародворски, Фирм. фиброуз в/у ВЕС, ТМ Стародворье</v>
          </cell>
        </row>
        <row r="89">
          <cell r="B89" t="str">
            <v xml:space="preserve"> 246  Колбаса Стародворская, ПОКОМ</v>
          </cell>
        </row>
        <row r="90">
          <cell r="B90" t="str">
            <v xml:space="preserve"> 247  Сардельки Нежные, ВЕС.  ПОКОМ</v>
          </cell>
          <cell r="C90">
            <v>150</v>
          </cell>
        </row>
        <row r="91">
          <cell r="B91" t="str">
            <v xml:space="preserve"> 248  Сардельки Сочные ТМ Особый рецепт,   ПОКОМ</v>
          </cell>
          <cell r="C91">
            <v>750</v>
          </cell>
        </row>
        <row r="92">
          <cell r="B92" t="str">
            <v xml:space="preserve"> 250  Сардельки стародворские с говядиной в обол. NDX, ВЕС. ПОКОМ</v>
          </cell>
          <cell r="C92">
            <v>50</v>
          </cell>
        </row>
        <row r="93">
          <cell r="B93" t="str">
            <v xml:space="preserve"> 251  Сосиски Баварские, ВЕС.  ПОКОМ</v>
          </cell>
        </row>
        <row r="94">
          <cell r="B94" t="str">
            <v xml:space="preserve"> 253  Сосиски Ганноверские   ПОКОМ</v>
          </cell>
        </row>
        <row r="95">
          <cell r="B95" t="str">
            <v xml:space="preserve"> 255  Сосиски Молочные для завтрака ТМ Особый рецепт, п/а МГС, ВЕС, ТМ Стародворье  ПОКОМ</v>
          </cell>
          <cell r="C95">
            <v>200</v>
          </cell>
        </row>
        <row r="96">
          <cell r="B96" t="str">
            <v xml:space="preserve"> 257  Сосиски Молочные оригинальные ТМ Особый рецепт, ВЕС.   ПОКОМ</v>
          </cell>
          <cell r="C96">
            <v>200</v>
          </cell>
        </row>
        <row r="97">
          <cell r="B97" t="str">
            <v xml:space="preserve"> 258  Сосиски Молочные по-стародворски, амицел МГС, ВЕС, ТМ Стародворье ПОКОМ</v>
          </cell>
        </row>
        <row r="98">
          <cell r="B98" t="str">
            <v xml:space="preserve"> 259  Сосиски Сливочные Дугушка, ВЕС.   ПОКОМ</v>
          </cell>
        </row>
        <row r="99">
          <cell r="B99" t="str">
            <v xml:space="preserve"> 260  Сосиски Сливочные по-стародворски, ВЕС.  ПОКОМ</v>
          </cell>
        </row>
        <row r="100">
          <cell r="B100" t="str">
            <v xml:space="preserve"> 263  Шпикачки Стародворские, ВЕС.  ПОКОМ</v>
          </cell>
        </row>
        <row r="101">
          <cell r="B101" t="str">
            <v xml:space="preserve"> 266  Колбаса Филейбургская с душистым чесноком, ВЕС, ТМ Баварушка  ПОКОМ</v>
          </cell>
        </row>
        <row r="102">
          <cell r="B102" t="str">
            <v xml:space="preserve"> 265  Колбаса Балыкбургская, ВЕС, ТМ Баварушка  ПОКОМ</v>
          </cell>
          <cell r="C102">
            <v>200</v>
          </cell>
        </row>
        <row r="103">
          <cell r="B103" t="str">
            <v xml:space="preserve"> 266  Колбаса Филейбургская с сочным окороком, ВЕС, ТМ Баварушка  ПОКОМ</v>
          </cell>
        </row>
        <row r="104">
          <cell r="B104" t="str">
            <v xml:space="preserve"> 267  Колбаса Салями Филейбургская зернистая, оболочка фиброуз, ВЕС, ТМ Баварушка  ПОКОМ</v>
          </cell>
        </row>
        <row r="105">
          <cell r="B105" t="str">
            <v xml:space="preserve"> 268  Сосиски Филейбургские с филе сочного окорока, ВЕС, ТМ Баварушка  ПОКОМ</v>
          </cell>
          <cell r="C105">
            <v>40</v>
          </cell>
        </row>
        <row r="106">
          <cell r="B106" t="str">
            <v xml:space="preserve"> 266  Колбаса Салями Филейбургская зернистая, ВЕС, ТМ Баварушка  ПОКОМ</v>
          </cell>
          <cell r="C106">
            <v>50</v>
          </cell>
        </row>
        <row r="107">
          <cell r="B107" t="str">
            <v xml:space="preserve"> 271  Колбаса Сервелат Левантский ТМ Особый Рецепт, ВЕС. ПОКОМ</v>
          </cell>
        </row>
        <row r="108">
          <cell r="B108" t="str">
            <v xml:space="preserve"> 272  Колбаса Сервелат Филедворский, фиброуз, в/у 0,35 кг срез,  ПОКОМ</v>
          </cell>
        </row>
        <row r="109">
          <cell r="B109" t="str">
            <v xml:space="preserve"> 273  Сосиски Сочинки с сочной грудинкой, МГС 0.3кг,   ПОКОМ</v>
          </cell>
          <cell r="C109">
            <v>240</v>
          </cell>
        </row>
        <row r="110">
          <cell r="B110" t="str">
            <v xml:space="preserve"> 277  Колбаса Мясорубская ТМ Стародворье с сочной грудинкой , 0,35 кг срез  ПОКОМ</v>
          </cell>
        </row>
        <row r="111">
          <cell r="B111" t="str">
            <v xml:space="preserve"> 278  Сосиски Сочинки с сочным окороком, МГС 0.4кг,   ПОКОМ</v>
          </cell>
          <cell r="C111">
            <v>480</v>
          </cell>
        </row>
        <row r="112">
          <cell r="B112" t="str">
            <v xml:space="preserve"> 281  Сосиски Молочные для завтрака ТМ Особый рецепт, 0,4кг  ПОКОМ</v>
          </cell>
        </row>
        <row r="113">
          <cell r="B113" t="str">
            <v xml:space="preserve"> 282  Колбаса Балыкбургская рубленая, в/у 0,35 кг срез, БАВАРУШКА ПОКОМ</v>
          </cell>
          <cell r="C113">
            <v>24</v>
          </cell>
        </row>
        <row r="114">
          <cell r="B114" t="str">
            <v xml:space="preserve"> 283  Сосиски Сочинки, ВЕС, ТМ Стародворье ПОКОМ</v>
          </cell>
          <cell r="C114">
            <v>50</v>
          </cell>
        </row>
        <row r="115">
          <cell r="B115" t="str">
            <v xml:space="preserve"> 286  Колбаса Сервелат Левантский ТМ Особый Рецепт, 0,35 кг. ПОКОМ</v>
          </cell>
        </row>
        <row r="116">
          <cell r="B116" t="str">
            <v xml:space="preserve"> 288  Колбаса Докторская оригинальная Особая ТМ Особый рецепт,  0,4кг, ПОКОМ</v>
          </cell>
        </row>
        <row r="117">
          <cell r="B117" t="str">
            <v xml:space="preserve"> 292  Сосиски Молочные Дугушка, ВЕС.   ПОКОМ</v>
          </cell>
        </row>
        <row r="118">
          <cell r="B118" t="str">
            <v xml:space="preserve"> 293  Колбаса Сервелат Филейный ТМ Особый Рецепт, в/у 0,35кг  ПОКОМ</v>
          </cell>
        </row>
        <row r="119">
          <cell r="B119" t="str">
            <v xml:space="preserve"> 325  Сосиски Сочинки молочные Стародворье, ВЕС ПОКОМ</v>
          </cell>
          <cell r="C119">
            <v>120</v>
          </cell>
        </row>
        <row r="120">
          <cell r="B120" t="str">
            <v xml:space="preserve"> 296  Колбаса Мясорубская с рубленой грудинкой 0,35кг срез ТМ Стародворье  ПОКОМ</v>
          </cell>
        </row>
        <row r="121">
          <cell r="B121" t="str">
            <v xml:space="preserve"> 297  Колбаса Мясорубская с рубленой грудинкой ВЕС ТМ Стародворье  ПОКОМ</v>
          </cell>
          <cell r="C121">
            <v>50</v>
          </cell>
        </row>
        <row r="122">
          <cell r="B122" t="str">
            <v xml:space="preserve"> 301  Сосиски Сочинки по-баварски с сыром,  0.4кг, ТМ Стародворье  ПОКОМ</v>
          </cell>
          <cell r="C122">
            <v>360</v>
          </cell>
        </row>
        <row r="123">
          <cell r="B123" t="str">
            <v xml:space="preserve"> 302  Сосиски Сочинки по-баварски,  0.4кг, ТМ Стародворье  ПОКОМ</v>
          </cell>
          <cell r="C123">
            <v>360</v>
          </cell>
        </row>
        <row r="124">
          <cell r="B124" t="str">
            <v xml:space="preserve"> 303  Колбаса Мясорубская ТМ Стародворье с рубленой грудинкой в/у 0,4 кг срез  ПОКОМ</v>
          </cell>
        </row>
        <row r="125">
          <cell r="B125" t="str">
            <v xml:space="preserve"> 304  Колбаса Салями Мясорубская с рубленным шпиком ВЕС ТМ Стародворье  ПОКОМ</v>
          </cell>
          <cell r="C125">
            <v>30</v>
          </cell>
        </row>
        <row r="126">
          <cell r="B126" t="str">
            <v xml:space="preserve"> 305  Колбаса Сервелат Мясорубский с мелкорубленным окороком в/у  ТМ Стародворье ВЕС   ПОКОМ</v>
          </cell>
        </row>
        <row r="127">
          <cell r="B127" t="str">
            <v xml:space="preserve"> 306  Колбаса Салями Мясорубская с рубленым шпиком 0,35 кг срез ТМ Стародворье   Поком</v>
          </cell>
        </row>
        <row r="128">
          <cell r="B128" t="str">
            <v xml:space="preserve"> 307  Колбаса Сервелат Мясорубский с мелкорубленным окороком 0,35 кг срез ТМ Стародворье   Поком</v>
          </cell>
        </row>
        <row r="129">
          <cell r="B129" t="str">
            <v xml:space="preserve"> 309  Сосиски Сочинки с сыром 0,4 кг ТМ Стародворье  ПОКОМ</v>
          </cell>
          <cell r="C129">
            <v>480</v>
          </cell>
        </row>
        <row r="130">
          <cell r="B130" t="str">
            <v xml:space="preserve"> 312  Ветчина Филейская ВЕС ТМ  Вязанка ТС Столичная  ПОКОМ</v>
          </cell>
        </row>
        <row r="131">
          <cell r="B131" t="str">
            <v xml:space="preserve"> 315  Колбаса вареная Молокуша ТМ Вязанка ВЕС, ПОКОМ</v>
          </cell>
        </row>
        <row r="132">
          <cell r="B132" t="str">
            <v xml:space="preserve"> 316  Колбаса Нежная ТМ Зареченские ВЕС  ПОКОМ</v>
          </cell>
        </row>
        <row r="133">
          <cell r="B133" t="str">
            <v xml:space="preserve"> 317 Колбаса Сервелат Рижский ТМ Зареченские, ВЕС  ПОКОМ</v>
          </cell>
          <cell r="C133">
            <v>100</v>
          </cell>
        </row>
        <row r="134">
          <cell r="B134" t="str">
            <v xml:space="preserve"> 318  Сосиски Датские ТМ Зареченские, ВЕС  ПОКОМ</v>
          </cell>
          <cell r="C134">
            <v>1800</v>
          </cell>
        </row>
        <row r="135">
          <cell r="B135" t="str">
            <v xml:space="preserve"> 319  Колбаса вареная Филейская ТМ Вязанка ТС Классическая, 0,45 кг. ПОКОМ</v>
          </cell>
        </row>
        <row r="136">
          <cell r="B136" t="str">
            <v xml:space="preserve"> 320  Ветчина Нежная ТМ Зареченские,большой батон, ВЕС ПОКОМ</v>
          </cell>
        </row>
        <row r="137">
          <cell r="B137" t="str">
            <v xml:space="preserve"> 321  Колбаса Сервелат Пражский ТМ Зареченские, ВЕС ПОКОМ</v>
          </cell>
        </row>
        <row r="138">
          <cell r="B138" t="str">
            <v xml:space="preserve"> 322  Колбаса Сочинка с сочным окороком 0,45кг   ПОКОМ</v>
          </cell>
          <cell r="C138">
            <v>80</v>
          </cell>
        </row>
        <row r="139">
          <cell r="B139" t="str">
            <v xml:space="preserve"> 324  Ветчина Филейская ТМ Вязанка Столичная 0,45 кг ПОКОМ</v>
          </cell>
        </row>
        <row r="140">
          <cell r="B140" t="str">
            <v xml:space="preserve"> 325  Сосиски Сочинки по-баварски с сыром Стародворье, ВЕС ПОКОМ</v>
          </cell>
        </row>
        <row r="141">
          <cell r="B141" t="str">
            <v xml:space="preserve"> 327  Сосиски Сочинки с сыром ТМ Стародворье, ВЕС ПОКОМ</v>
          </cell>
          <cell r="C141">
            <v>200</v>
          </cell>
        </row>
        <row r="142">
          <cell r="B142" t="str">
            <v xml:space="preserve"> 328  Сардельки Сочинки Стародворье ТМ  0,4 кг ПОКОМ</v>
          </cell>
          <cell r="C142">
            <v>240</v>
          </cell>
        </row>
        <row r="143">
          <cell r="B143" t="str">
            <v xml:space="preserve"> 329  Сардельки Сочинки с сыром Стародворье ТМ, 0,4 кг. ПОКОМ</v>
          </cell>
          <cell r="C143">
            <v>390</v>
          </cell>
        </row>
        <row r="144">
          <cell r="B144" t="str">
            <v xml:space="preserve"> 330  Колбаса вареная Филейская ТМ Вязанка ТС Классическая ВЕС  ПОКОМ</v>
          </cell>
        </row>
        <row r="145">
          <cell r="B145" t="str">
            <v xml:space="preserve"> 331  Сосиски Сочинки по-баварски ВЕС ТМ Стародворье  Поком</v>
          </cell>
        </row>
        <row r="146">
          <cell r="B146" t="str">
            <v xml:space="preserve"> 333  Колбаса Балыковая, Вязанка фиброуз в/у, ВЕС ПОКОМ</v>
          </cell>
        </row>
        <row r="147">
          <cell r="B147" t="str">
            <v>Колбаса в/к Чесночная ТМ Особый Рецепт, ВЕС  ПОКОМ</v>
          </cell>
        </row>
        <row r="148">
          <cell r="B148" t="str">
            <v>Сосиски Сочинки Сливочные 0,4 кг ТМ Стародворье  ПОКОМ, шт</v>
          </cell>
          <cell r="C148">
            <v>480</v>
          </cell>
        </row>
        <row r="149">
          <cell r="B149" t="str">
            <v>Колбаса Мясорубская с сочной грудинкой, ВЕС, ТМ Стародворье  ПОКОМ</v>
          </cell>
        </row>
        <row r="150">
          <cell r="B150" t="str">
            <v>Сосиски Сочинки Молочные 0,4 кг ТМ Стародворье  ПОКОМ, шт</v>
          </cell>
          <cell r="C150">
            <v>960</v>
          </cell>
        </row>
        <row r="151">
          <cell r="B151" t="str">
            <v>Колбаса Салями Финская, Вязанка фиброуз в/у 0.35кг, ПОКОМ</v>
          </cell>
        </row>
        <row r="152">
          <cell r="B152" t="str">
            <v>Колбаса Сервелат Мясорубский с мелкорубл.окороком в/у 0,35 кг срез    ПОКОМ_ДУБЛЯЖ</v>
          </cell>
        </row>
        <row r="153">
          <cell r="B153" t="str">
            <v>Колбаса Сервелат Филейбургский с копченой грудинкой, в/у 0,35 кг срез, БАВАРУШКА ПОКОМ</v>
          </cell>
          <cell r="C153">
            <v>60</v>
          </cell>
        </row>
        <row r="154">
          <cell r="B154" t="str">
            <v>Колбаса Сочинка по-европейски с сочной грудинкой ТМ Стародворье в оболочке фиброуз в ва ПОКОМ, кг</v>
          </cell>
          <cell r="C154">
            <v>300</v>
          </cell>
        </row>
        <row r="155">
          <cell r="B155" t="str">
            <v>Колбаса Сочинка по-фински с сочным окороком ТМ Стародворье в оболочке фиброуз в ва ПОКОМ, кг</v>
          </cell>
          <cell r="C155">
            <v>300</v>
          </cell>
        </row>
        <row r="156">
          <cell r="B156" t="str">
            <v>Колбаса Сочинка рубленая  в/к ТМ Стародворье в оболочке фиброуз в ва ПОКОМ, кг</v>
          </cell>
          <cell r="C156">
            <v>300</v>
          </cell>
        </row>
        <row r="157">
          <cell r="B157" t="str">
            <v>Колбаса Сочинка Зернистая  в/к ТМ Стародворье в оболочке фиброуз в ва ПОКОМ, кг</v>
          </cell>
          <cell r="C157">
            <v>300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applyStyles="1" summaryBelow="0" summaryRight="0"/>
  </sheetPr>
  <dimension ref="B1:AC157"/>
  <sheetViews>
    <sheetView tabSelected="1" zoomScale="70" zoomScaleNormal="70" workbookViewId="0">
      <selection activeCell="L96" sqref="L96"/>
    </sheetView>
  </sheetViews>
  <sheetFormatPr defaultRowHeight="15" outlineLevelRow="1" x14ac:dyDescent="0.25"/>
  <cols>
    <col min="1" max="1" width="2.5703125" customWidth="1"/>
    <col min="2" max="2" width="96.7109375" style="3" customWidth="1"/>
    <col min="3" max="3" width="10.28515625" style="3" hidden="1" customWidth="1"/>
    <col min="4" max="4" width="20.140625" style="3" customWidth="1"/>
    <col min="5" max="5" width="16" style="3" customWidth="1"/>
    <col min="6" max="6" width="10.7109375" style="3" customWidth="1"/>
    <col min="7" max="21" width="9.140625" style="3"/>
    <col min="22" max="23" width="9.140625" style="4"/>
    <col min="24" max="24" width="9.140625" style="3"/>
    <col min="25" max="29" width="9.140625" style="3" hidden="1" customWidth="1"/>
  </cols>
  <sheetData>
    <row r="1" spans="2:29" ht="15.75" thickBot="1" x14ac:dyDescent="0.3"/>
    <row r="2" spans="2:29" ht="32.25" thickBot="1" x14ac:dyDescent="0.3">
      <c r="B2" s="24"/>
      <c r="C2" s="26"/>
      <c r="D2" s="26" t="s">
        <v>0</v>
      </c>
      <c r="E2" s="27" t="s">
        <v>159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7"/>
      <c r="W2" s="7"/>
      <c r="X2" s="6"/>
      <c r="Y2" s="20" t="s">
        <v>1</v>
      </c>
      <c r="Z2" s="16"/>
      <c r="AA2" s="20" t="s">
        <v>70</v>
      </c>
      <c r="AB2" s="16"/>
      <c r="AC2" s="21" t="s">
        <v>71</v>
      </c>
    </row>
    <row r="3" spans="2:29" s="5" customFormat="1" ht="19.5" thickBot="1" x14ac:dyDescent="0.3">
      <c r="B3" s="23" t="s">
        <v>2</v>
      </c>
      <c r="C3" s="19"/>
      <c r="D3" s="30">
        <f>SUM(D4:D157)</f>
        <v>31998</v>
      </c>
      <c r="E3" s="30">
        <f>SUM(E4:E157)</f>
        <v>17386.8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9"/>
      <c r="W3" s="9"/>
      <c r="X3" s="8"/>
      <c r="Y3" s="14"/>
      <c r="Z3" s="17"/>
      <c r="AA3" s="15">
        <f>SUM(AA4:AA157)</f>
        <v>88.109499999999997</v>
      </c>
      <c r="AB3" s="17"/>
      <c r="AC3" s="15" t="e">
        <f>SUM(AC4:AC157)</f>
        <v>#REF!</v>
      </c>
    </row>
    <row r="4" spans="2:29" ht="16.5" hidden="1" customHeight="1" outlineLevel="1" x14ac:dyDescent="0.25">
      <c r="B4" s="22" t="s">
        <v>3</v>
      </c>
      <c r="C4" s="12">
        <v>1</v>
      </c>
      <c r="D4" s="12">
        <f>VLOOKUP(B4,[1]Заказ!$B$4:$C$158,2,0)</f>
        <v>0</v>
      </c>
      <c r="E4" s="18">
        <f>D4*C4</f>
        <v>0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1"/>
      <c r="W4" s="11"/>
      <c r="X4" s="10"/>
      <c r="Y4" s="13">
        <v>1</v>
      </c>
      <c r="Z4" s="10"/>
      <c r="AA4" s="13">
        <f t="shared" ref="AA4:AA35" si="0">Y4*C4</f>
        <v>1</v>
      </c>
      <c r="AB4" s="10"/>
      <c r="AC4" s="13" t="e">
        <f>Y4*#REF!</f>
        <v>#REF!</v>
      </c>
    </row>
    <row r="5" spans="2:29" ht="16.5" hidden="1" customHeight="1" outlineLevel="1" x14ac:dyDescent="0.25">
      <c r="B5" s="22" t="s">
        <v>4</v>
      </c>
      <c r="C5" s="12">
        <v>1</v>
      </c>
      <c r="D5" s="12">
        <f>VLOOKUP(B5,[1]Заказ!$B$4:$C$158,2,0)</f>
        <v>0</v>
      </c>
      <c r="E5" s="18">
        <f t="shared" ref="E5:E68" si="1">D5*C5</f>
        <v>0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1"/>
      <c r="W5" s="11"/>
      <c r="X5" s="10"/>
      <c r="Y5" s="13">
        <v>1</v>
      </c>
      <c r="Z5" s="10"/>
      <c r="AA5" s="13">
        <f t="shared" si="0"/>
        <v>1</v>
      </c>
      <c r="AB5" s="10"/>
      <c r="AC5" s="13" t="e">
        <f>Y5*#REF!</f>
        <v>#REF!</v>
      </c>
    </row>
    <row r="6" spans="2:29" ht="16.5" hidden="1" customHeight="1" outlineLevel="1" x14ac:dyDescent="0.25">
      <c r="B6" s="25" t="s">
        <v>5</v>
      </c>
      <c r="C6" s="28">
        <v>1</v>
      </c>
      <c r="D6" s="12">
        <f>VLOOKUP(B6,[1]Заказ!$B$4:$C$158,2,0)</f>
        <v>0</v>
      </c>
      <c r="E6" s="18">
        <f t="shared" si="1"/>
        <v>0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1"/>
      <c r="W6" s="11"/>
      <c r="X6" s="10"/>
      <c r="Y6" s="13">
        <v>1</v>
      </c>
      <c r="Z6" s="10"/>
      <c r="AA6" s="13">
        <f t="shared" si="0"/>
        <v>1</v>
      </c>
      <c r="AB6" s="10"/>
      <c r="AC6" s="13" t="e">
        <f>Y6*#REF!</f>
        <v>#REF!</v>
      </c>
    </row>
    <row r="7" spans="2:29" ht="16.5" hidden="1" customHeight="1" outlineLevel="1" x14ac:dyDescent="0.25">
      <c r="B7" s="25" t="s">
        <v>79</v>
      </c>
      <c r="C7" s="28">
        <v>1</v>
      </c>
      <c r="D7" s="12">
        <f>VLOOKUP(B7,[1]Заказ!$B$4:$C$158,2,0)</f>
        <v>0</v>
      </c>
      <c r="E7" s="18">
        <f t="shared" si="1"/>
        <v>0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1"/>
      <c r="W7" s="11"/>
      <c r="X7" s="10"/>
      <c r="Y7" s="13">
        <v>1</v>
      </c>
      <c r="Z7" s="10"/>
      <c r="AA7" s="13">
        <f t="shared" si="0"/>
        <v>1</v>
      </c>
      <c r="AB7" s="10"/>
      <c r="AC7" s="13" t="e">
        <f>Y7*#REF!</f>
        <v>#REF!</v>
      </c>
    </row>
    <row r="8" spans="2:29" ht="16.5" hidden="1" customHeight="1" outlineLevel="1" x14ac:dyDescent="0.25">
      <c r="B8" s="25" t="s">
        <v>78</v>
      </c>
      <c r="C8" s="28">
        <v>1</v>
      </c>
      <c r="D8" s="12">
        <f>VLOOKUP(B8,[1]Заказ!$B$4:$C$158,2,0)</f>
        <v>0</v>
      </c>
      <c r="E8" s="18">
        <f t="shared" si="1"/>
        <v>0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1"/>
      <c r="W8" s="11"/>
      <c r="X8" s="10"/>
      <c r="Y8" s="13">
        <v>1</v>
      </c>
      <c r="Z8" s="10"/>
      <c r="AA8" s="13">
        <f t="shared" si="0"/>
        <v>1</v>
      </c>
      <c r="AB8" s="10"/>
      <c r="AC8" s="13" t="e">
        <f>Y8*#REF!</f>
        <v>#REF!</v>
      </c>
    </row>
    <row r="9" spans="2:29" ht="16.5" hidden="1" customHeight="1" outlineLevel="1" x14ac:dyDescent="0.25">
      <c r="B9" s="25" t="s">
        <v>76</v>
      </c>
      <c r="C9" s="28">
        <v>1</v>
      </c>
      <c r="D9" s="12">
        <f>VLOOKUP(B9,[1]Заказ!$B$4:$C$158,2,0)</f>
        <v>0</v>
      </c>
      <c r="E9" s="18">
        <f t="shared" si="1"/>
        <v>0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1"/>
      <c r="W9" s="11"/>
      <c r="X9" s="10"/>
      <c r="Y9" s="13">
        <v>1</v>
      </c>
      <c r="Z9" s="10"/>
      <c r="AA9" s="13">
        <f t="shared" si="0"/>
        <v>1</v>
      </c>
      <c r="AB9" s="10"/>
      <c r="AC9" s="13" t="e">
        <f>Y9*#REF!</f>
        <v>#REF!</v>
      </c>
    </row>
    <row r="10" spans="2:29" ht="16.5" hidden="1" customHeight="1" outlineLevel="1" x14ac:dyDescent="0.25">
      <c r="B10" s="25" t="s">
        <v>148</v>
      </c>
      <c r="C10" s="28">
        <v>1</v>
      </c>
      <c r="D10" s="12">
        <f>VLOOKUP(B10,[1]Заказ!$B$4:$C$158,2,0)</f>
        <v>0</v>
      </c>
      <c r="E10" s="18">
        <f t="shared" si="1"/>
        <v>0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1"/>
      <c r="W10" s="11"/>
      <c r="X10" s="10"/>
      <c r="Y10" s="13">
        <v>1</v>
      </c>
      <c r="Z10" s="10"/>
      <c r="AA10" s="13">
        <f t="shared" si="0"/>
        <v>1</v>
      </c>
      <c r="AB10" s="10"/>
      <c r="AC10" s="13" t="e">
        <f>Y10*#REF!</f>
        <v>#REF!</v>
      </c>
    </row>
    <row r="11" spans="2:29" ht="16.5" hidden="1" customHeight="1" outlineLevel="1" x14ac:dyDescent="0.25">
      <c r="B11" s="25" t="s">
        <v>6</v>
      </c>
      <c r="C11" s="28">
        <v>1</v>
      </c>
      <c r="D11" s="12">
        <f>VLOOKUP(B11,[1]Заказ!$B$4:$C$158,2,0)</f>
        <v>0</v>
      </c>
      <c r="E11" s="18">
        <f t="shared" si="1"/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1"/>
      <c r="W11" s="11"/>
      <c r="X11" s="10"/>
      <c r="Y11" s="13">
        <v>1</v>
      </c>
      <c r="Z11" s="10"/>
      <c r="AA11" s="13">
        <f t="shared" si="0"/>
        <v>1</v>
      </c>
      <c r="AB11" s="10"/>
      <c r="AC11" s="13" t="e">
        <f>Y11*#REF!</f>
        <v>#REF!</v>
      </c>
    </row>
    <row r="12" spans="2:29" ht="16.5" customHeight="1" outlineLevel="1" x14ac:dyDescent="0.25">
      <c r="B12" s="25" t="s">
        <v>72</v>
      </c>
      <c r="C12" s="28">
        <v>1</v>
      </c>
      <c r="D12" s="12">
        <f>VLOOKUP(B12,[1]Заказ!$B$4:$C$158,2,0)</f>
        <v>100</v>
      </c>
      <c r="E12" s="18">
        <f t="shared" si="1"/>
        <v>100</v>
      </c>
      <c r="F12" s="10"/>
      <c r="G12" s="10"/>
      <c r="H12" s="1"/>
      <c r="I12" s="1"/>
      <c r="J12" s="1"/>
      <c r="K12" s="1"/>
      <c r="L12" s="1"/>
      <c r="M12" s="1"/>
      <c r="N12" s="1"/>
      <c r="O12" s="1"/>
      <c r="P12" s="1"/>
      <c r="Q12" s="10"/>
      <c r="R12" s="10"/>
      <c r="S12" s="10"/>
      <c r="T12" s="10"/>
      <c r="U12" s="10"/>
      <c r="V12" s="11"/>
      <c r="W12" s="11"/>
      <c r="X12" s="10"/>
      <c r="Y12" s="13">
        <v>1</v>
      </c>
      <c r="Z12" s="10"/>
      <c r="AA12" s="13">
        <f t="shared" si="0"/>
        <v>1</v>
      </c>
      <c r="AB12" s="10"/>
      <c r="AC12" s="13" t="e">
        <f>Y12*#REF!</f>
        <v>#REF!</v>
      </c>
    </row>
    <row r="13" spans="2:29" ht="16.5" hidden="1" customHeight="1" outlineLevel="1" x14ac:dyDescent="0.25">
      <c r="B13" s="25" t="s">
        <v>73</v>
      </c>
      <c r="C13" s="28">
        <v>1</v>
      </c>
      <c r="D13" s="12">
        <f>VLOOKUP(B13,[1]Заказ!$B$4:$C$158,2,0)</f>
        <v>0</v>
      </c>
      <c r="E13" s="18">
        <f t="shared" si="1"/>
        <v>0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1"/>
      <c r="W13" s="11"/>
      <c r="X13" s="10"/>
      <c r="Y13" s="13">
        <v>1</v>
      </c>
      <c r="Z13" s="10"/>
      <c r="AA13" s="13">
        <f t="shared" si="0"/>
        <v>1</v>
      </c>
      <c r="AB13" s="10"/>
      <c r="AC13" s="13" t="e">
        <f>Y13*#REF!</f>
        <v>#REF!</v>
      </c>
    </row>
    <row r="14" spans="2:29" ht="16.5" customHeight="1" outlineLevel="1" x14ac:dyDescent="0.25">
      <c r="B14" s="25" t="s">
        <v>7</v>
      </c>
      <c r="C14" s="28">
        <v>1</v>
      </c>
      <c r="D14" s="12">
        <f>VLOOKUP(B14,[1]Заказ!$B$4:$C$158,2,0)</f>
        <v>60</v>
      </c>
      <c r="E14" s="18">
        <f t="shared" si="1"/>
        <v>60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1"/>
      <c r="W14" s="11"/>
      <c r="X14" s="10"/>
      <c r="Y14" s="13">
        <v>1</v>
      </c>
      <c r="Z14" s="10"/>
      <c r="AA14" s="13">
        <f t="shared" si="0"/>
        <v>1</v>
      </c>
      <c r="AB14" s="10"/>
      <c r="AC14" s="13" t="e">
        <f>Y14*#REF!</f>
        <v>#REF!</v>
      </c>
    </row>
    <row r="15" spans="2:29" ht="16.5" hidden="1" customHeight="1" outlineLevel="1" x14ac:dyDescent="0.25">
      <c r="B15" s="25" t="s">
        <v>8</v>
      </c>
      <c r="C15" s="28">
        <v>0.5</v>
      </c>
      <c r="D15" s="12">
        <f>VLOOKUP(B15,[1]Заказ!$B$4:$C$158,2,0)</f>
        <v>0</v>
      </c>
      <c r="E15" s="18">
        <f t="shared" si="1"/>
        <v>0</v>
      </c>
      <c r="F15" s="10"/>
      <c r="G15" s="10"/>
      <c r="H15" s="1"/>
      <c r="I15" s="1"/>
      <c r="J15" s="1"/>
      <c r="K15" s="1"/>
      <c r="L15" s="1"/>
      <c r="M15" s="1"/>
      <c r="N15" s="1"/>
      <c r="O15" s="1"/>
      <c r="P15" s="1"/>
      <c r="Q15" s="10"/>
      <c r="R15" s="10"/>
      <c r="S15" s="10"/>
      <c r="T15" s="10"/>
      <c r="U15" s="10"/>
      <c r="V15" s="11"/>
      <c r="W15" s="11"/>
      <c r="X15" s="10"/>
      <c r="Y15" s="13">
        <v>0.5</v>
      </c>
      <c r="Z15" s="10"/>
      <c r="AA15" s="13">
        <f t="shared" si="0"/>
        <v>0.25</v>
      </c>
      <c r="AB15" s="10"/>
      <c r="AC15" s="13" t="e">
        <f>Y15*#REF!</f>
        <v>#REF!</v>
      </c>
    </row>
    <row r="16" spans="2:29" ht="16.5" hidden="1" customHeight="1" outlineLevel="1" x14ac:dyDescent="0.25">
      <c r="B16" s="25" t="s">
        <v>9</v>
      </c>
      <c r="C16" s="28">
        <v>0.45</v>
      </c>
      <c r="D16" s="12">
        <f>VLOOKUP(B16,[1]Заказ!$B$4:$C$158,2,0)</f>
        <v>0</v>
      </c>
      <c r="E16" s="18">
        <f t="shared" si="1"/>
        <v>0</v>
      </c>
      <c r="F16" s="10"/>
      <c r="G16" s="10"/>
      <c r="H16" s="1"/>
      <c r="I16" s="1"/>
      <c r="J16" s="1"/>
      <c r="K16" s="1"/>
      <c r="L16" s="1"/>
      <c r="M16" s="1"/>
      <c r="N16" s="1"/>
      <c r="O16" s="1"/>
      <c r="P16" s="1"/>
      <c r="Q16" s="10"/>
      <c r="R16" s="10"/>
      <c r="S16" s="10"/>
      <c r="T16" s="10"/>
      <c r="U16" s="10"/>
      <c r="V16" s="11"/>
      <c r="W16" s="11"/>
      <c r="X16" s="10"/>
      <c r="Y16" s="13">
        <v>0.45</v>
      </c>
      <c r="Z16" s="10"/>
      <c r="AA16" s="13">
        <f t="shared" si="0"/>
        <v>0.20250000000000001</v>
      </c>
      <c r="AB16" s="10"/>
      <c r="AC16" s="13" t="e">
        <f>Y16*#REF!</f>
        <v>#REF!</v>
      </c>
    </row>
    <row r="17" spans="2:29" ht="16.5" hidden="1" customHeight="1" outlineLevel="1" x14ac:dyDescent="0.25">
      <c r="B17" s="25" t="s">
        <v>10</v>
      </c>
      <c r="C17" s="28">
        <v>0.5</v>
      </c>
      <c r="D17" s="12">
        <f>VLOOKUP(B17,[1]Заказ!$B$4:$C$158,2,0)</f>
        <v>0</v>
      </c>
      <c r="E17" s="18">
        <f t="shared" si="1"/>
        <v>0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1"/>
      <c r="W17" s="11"/>
      <c r="X17" s="10"/>
      <c r="Y17" s="13">
        <v>0.5</v>
      </c>
      <c r="Z17" s="10"/>
      <c r="AA17" s="13">
        <f t="shared" si="0"/>
        <v>0.25</v>
      </c>
      <c r="AB17" s="10"/>
      <c r="AC17" s="13" t="e">
        <f>Y17*#REF!</f>
        <v>#REF!</v>
      </c>
    </row>
    <row r="18" spans="2:29" ht="16.5" hidden="1" customHeight="1" outlineLevel="1" x14ac:dyDescent="0.25">
      <c r="B18" s="25" t="s">
        <v>11</v>
      </c>
      <c r="C18" s="28">
        <v>0.4</v>
      </c>
      <c r="D18" s="12">
        <f>VLOOKUP(B18,[1]Заказ!$B$4:$C$158,2,0)</f>
        <v>0</v>
      </c>
      <c r="E18" s="18">
        <f t="shared" si="1"/>
        <v>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1"/>
      <c r="W18" s="11"/>
      <c r="X18" s="10"/>
      <c r="Y18" s="13">
        <v>0.4</v>
      </c>
      <c r="Z18" s="10"/>
      <c r="AA18" s="13">
        <f t="shared" si="0"/>
        <v>0.16000000000000003</v>
      </c>
      <c r="AB18" s="10"/>
      <c r="AC18" s="13" t="e">
        <f>Y18*#REF!</f>
        <v>#REF!</v>
      </c>
    </row>
    <row r="19" spans="2:29" ht="16.5" hidden="1" customHeight="1" outlineLevel="1" x14ac:dyDescent="0.25">
      <c r="B19" s="25" t="s">
        <v>12</v>
      </c>
      <c r="C19" s="28">
        <v>0.5</v>
      </c>
      <c r="D19" s="12">
        <f>VLOOKUP(B19,[1]Заказ!$B$4:$C$158,2,0)</f>
        <v>0</v>
      </c>
      <c r="E19" s="18">
        <f t="shared" si="1"/>
        <v>0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1"/>
      <c r="W19" s="11"/>
      <c r="X19" s="10"/>
      <c r="Y19" s="13">
        <v>0.5</v>
      </c>
      <c r="Z19" s="10"/>
      <c r="AA19" s="13">
        <f t="shared" si="0"/>
        <v>0.25</v>
      </c>
      <c r="AB19" s="10"/>
      <c r="AC19" s="13" t="e">
        <f>Y19*#REF!</f>
        <v>#REF!</v>
      </c>
    </row>
    <row r="20" spans="2:29" ht="16.5" hidden="1" customHeight="1" outlineLevel="1" x14ac:dyDescent="0.25">
      <c r="B20" s="25" t="s">
        <v>87</v>
      </c>
      <c r="C20" s="28">
        <v>0.35</v>
      </c>
      <c r="D20" s="12">
        <f>VLOOKUP(B20,[1]Заказ!$B$4:$C$158,2,0)</f>
        <v>0</v>
      </c>
      <c r="E20" s="18">
        <f t="shared" si="1"/>
        <v>0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1"/>
      <c r="W20" s="11"/>
      <c r="X20" s="10"/>
      <c r="Y20" s="13">
        <v>0.35</v>
      </c>
      <c r="Z20" s="10"/>
      <c r="AA20" s="13">
        <f t="shared" si="0"/>
        <v>0.12249999999999998</v>
      </c>
      <c r="AB20" s="10"/>
      <c r="AC20" s="13" t="e">
        <f>Y20*#REF!</f>
        <v>#REF!</v>
      </c>
    </row>
    <row r="21" spans="2:29" ht="16.5" hidden="1" customHeight="1" outlineLevel="1" x14ac:dyDescent="0.25">
      <c r="B21" s="25" t="s">
        <v>85</v>
      </c>
      <c r="C21" s="28">
        <v>0.35</v>
      </c>
      <c r="D21" s="12">
        <f>VLOOKUP(B21,[1]Заказ!$B$4:$C$158,2,0)</f>
        <v>0</v>
      </c>
      <c r="E21" s="18">
        <f t="shared" si="1"/>
        <v>0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1"/>
      <c r="W21" s="11"/>
      <c r="X21" s="10"/>
      <c r="Y21" s="13">
        <v>0.35</v>
      </c>
      <c r="Z21" s="10"/>
      <c r="AA21" s="13">
        <f t="shared" si="0"/>
        <v>0.12249999999999998</v>
      </c>
      <c r="AB21" s="10"/>
      <c r="AC21" s="13" t="e">
        <f>Y21*#REF!</f>
        <v>#REF!</v>
      </c>
    </row>
    <row r="22" spans="2:29" ht="16.5" hidden="1" customHeight="1" outlineLevel="1" x14ac:dyDescent="0.25">
      <c r="B22" s="25" t="s">
        <v>84</v>
      </c>
      <c r="C22" s="28">
        <v>0.45</v>
      </c>
      <c r="D22" s="12">
        <f>VLOOKUP(B22,[1]Заказ!$B$4:$C$158,2,0)</f>
        <v>0</v>
      </c>
      <c r="E22" s="18">
        <f t="shared" si="1"/>
        <v>0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1"/>
      <c r="W22" s="11"/>
      <c r="X22" s="10"/>
      <c r="Y22" s="13">
        <v>0.45</v>
      </c>
      <c r="Z22" s="10"/>
      <c r="AA22" s="13">
        <f t="shared" si="0"/>
        <v>0.20250000000000001</v>
      </c>
      <c r="AB22" s="10"/>
      <c r="AC22" s="13" t="e">
        <f>Y22*#REF!</f>
        <v>#REF!</v>
      </c>
    </row>
    <row r="23" spans="2:29" ht="16.5" hidden="1" customHeight="1" outlineLevel="1" x14ac:dyDescent="0.25">
      <c r="B23" s="25" t="s">
        <v>13</v>
      </c>
      <c r="C23" s="28">
        <v>0.5</v>
      </c>
      <c r="D23" s="12">
        <f>VLOOKUP(B23,[1]Заказ!$B$4:$C$158,2,0)</f>
        <v>0</v>
      </c>
      <c r="E23" s="18">
        <f t="shared" si="1"/>
        <v>0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1"/>
      <c r="W23" s="11"/>
      <c r="X23" s="10"/>
      <c r="Y23" s="13">
        <v>0.5</v>
      </c>
      <c r="Z23" s="10"/>
      <c r="AA23" s="13">
        <f t="shared" si="0"/>
        <v>0.25</v>
      </c>
      <c r="AB23" s="10"/>
      <c r="AC23" s="13" t="e">
        <f>Y23*#REF!</f>
        <v>#REF!</v>
      </c>
    </row>
    <row r="24" spans="2:29" ht="16.5" hidden="1" customHeight="1" outlineLevel="1" x14ac:dyDescent="0.25">
      <c r="B24" s="25" t="s">
        <v>14</v>
      </c>
      <c r="C24" s="28">
        <v>0.45</v>
      </c>
      <c r="D24" s="12">
        <f>VLOOKUP(B24,[1]Заказ!$B$4:$C$158,2,0)</f>
        <v>0</v>
      </c>
      <c r="E24" s="18">
        <f t="shared" si="1"/>
        <v>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1"/>
      <c r="W24" s="11"/>
      <c r="X24" s="10"/>
      <c r="Y24" s="13">
        <v>0.45</v>
      </c>
      <c r="Z24" s="10"/>
      <c r="AA24" s="13">
        <f t="shared" si="0"/>
        <v>0.20250000000000001</v>
      </c>
      <c r="AB24" s="10"/>
      <c r="AC24" s="13" t="e">
        <f>Y24*#REF!</f>
        <v>#REF!</v>
      </c>
    </row>
    <row r="25" spans="2:29" ht="16.5" hidden="1" customHeight="1" outlineLevel="1" x14ac:dyDescent="0.25">
      <c r="B25" s="25" t="s">
        <v>15</v>
      </c>
      <c r="C25" s="28">
        <v>0.45</v>
      </c>
      <c r="D25" s="12">
        <f>VLOOKUP(B25,[1]Заказ!$B$4:$C$158,2,0)</f>
        <v>0</v>
      </c>
      <c r="E25" s="18">
        <f t="shared" si="1"/>
        <v>0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1"/>
      <c r="W25" s="11"/>
      <c r="X25" s="10"/>
      <c r="Y25" s="13">
        <v>0.45</v>
      </c>
      <c r="Z25" s="10"/>
      <c r="AA25" s="13">
        <f t="shared" si="0"/>
        <v>0.20250000000000001</v>
      </c>
      <c r="AB25" s="10"/>
      <c r="AC25" s="13" t="e">
        <f>Y25*#REF!</f>
        <v>#REF!</v>
      </c>
    </row>
    <row r="26" spans="2:29" ht="16.5" hidden="1" customHeight="1" outlineLevel="1" x14ac:dyDescent="0.25">
      <c r="B26" s="25" t="s">
        <v>16</v>
      </c>
      <c r="C26" s="28">
        <v>0.5</v>
      </c>
      <c r="D26" s="12">
        <f>VLOOKUP(B26,[1]Заказ!$B$4:$C$158,2,0)</f>
        <v>0</v>
      </c>
      <c r="E26" s="18">
        <f t="shared" si="1"/>
        <v>0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1"/>
      <c r="W26" s="11"/>
      <c r="X26" s="10"/>
      <c r="Y26" s="13">
        <v>0.5</v>
      </c>
      <c r="Z26" s="10"/>
      <c r="AA26" s="13">
        <f t="shared" si="0"/>
        <v>0.25</v>
      </c>
      <c r="AB26" s="10"/>
      <c r="AC26" s="13" t="e">
        <f>Y26*#REF!</f>
        <v>#REF!</v>
      </c>
    </row>
    <row r="27" spans="2:29" ht="16.5" hidden="1" customHeight="1" outlineLevel="1" x14ac:dyDescent="0.25">
      <c r="B27" s="25" t="s">
        <v>88</v>
      </c>
      <c r="C27" s="28">
        <v>0.35</v>
      </c>
      <c r="D27" s="12">
        <f>VLOOKUP(B27,[1]Заказ!$B$4:$C$158,2,0)</f>
        <v>0</v>
      </c>
      <c r="E27" s="18">
        <f t="shared" si="1"/>
        <v>0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1"/>
      <c r="W27" s="11"/>
      <c r="X27" s="10"/>
      <c r="Y27" s="13">
        <v>0.35</v>
      </c>
      <c r="Z27" s="10"/>
      <c r="AA27" s="13">
        <f t="shared" si="0"/>
        <v>0.12249999999999998</v>
      </c>
      <c r="AB27" s="10"/>
      <c r="AC27" s="13" t="e">
        <f>Y27*#REF!</f>
        <v>#REF!</v>
      </c>
    </row>
    <row r="28" spans="2:29" ht="16.5" hidden="1" customHeight="1" outlineLevel="1" x14ac:dyDescent="0.25">
      <c r="B28" s="25" t="s">
        <v>89</v>
      </c>
      <c r="C28" s="28">
        <v>0.35</v>
      </c>
      <c r="D28" s="12">
        <f>VLOOKUP(B28,[1]Заказ!$B$4:$C$158,2,0)</f>
        <v>0</v>
      </c>
      <c r="E28" s="18">
        <f t="shared" si="1"/>
        <v>0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1"/>
      <c r="W28" s="11"/>
      <c r="X28" s="10"/>
      <c r="Y28" s="13">
        <v>0.35</v>
      </c>
      <c r="Z28" s="10"/>
      <c r="AA28" s="13">
        <f t="shared" si="0"/>
        <v>0.12249999999999998</v>
      </c>
      <c r="AB28" s="10"/>
      <c r="AC28" s="13" t="e">
        <f>Y28*#REF!</f>
        <v>#REF!</v>
      </c>
    </row>
    <row r="29" spans="2:29" ht="16.5" hidden="1" customHeight="1" outlineLevel="1" x14ac:dyDescent="0.25">
      <c r="B29" s="25" t="s">
        <v>17</v>
      </c>
      <c r="C29" s="28">
        <v>0.4</v>
      </c>
      <c r="D29" s="12">
        <f>VLOOKUP(B29,[1]Заказ!$B$4:$C$158,2,0)</f>
        <v>0</v>
      </c>
      <c r="E29" s="18">
        <f t="shared" si="1"/>
        <v>0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1"/>
      <c r="W29" s="11"/>
      <c r="X29" s="10"/>
      <c r="Y29" s="13">
        <v>0.4</v>
      </c>
      <c r="Z29" s="10"/>
      <c r="AA29" s="13">
        <f t="shared" si="0"/>
        <v>0.16000000000000003</v>
      </c>
      <c r="AB29" s="10"/>
      <c r="AC29" s="13" t="e">
        <f>Y29*#REF!</f>
        <v>#REF!</v>
      </c>
    </row>
    <row r="30" spans="2:29" ht="16.5" hidden="1" customHeight="1" outlineLevel="1" x14ac:dyDescent="0.25">
      <c r="B30" s="25" t="s">
        <v>120</v>
      </c>
      <c r="C30" s="28">
        <v>0.43</v>
      </c>
      <c r="D30" s="12">
        <f>VLOOKUP(B30,[1]Заказ!$B$4:$C$158,2,0)</f>
        <v>0</v>
      </c>
      <c r="E30" s="18">
        <f t="shared" si="1"/>
        <v>0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1"/>
      <c r="W30" s="11"/>
      <c r="X30" s="10"/>
      <c r="Y30" s="13">
        <v>0.43</v>
      </c>
      <c r="Z30" s="10"/>
      <c r="AA30" s="13">
        <f t="shared" si="0"/>
        <v>0.18489999999999998</v>
      </c>
      <c r="AB30" s="10"/>
      <c r="AC30" s="13" t="e">
        <f>Y30*#REF!</f>
        <v>#REF!</v>
      </c>
    </row>
    <row r="31" spans="2:29" ht="16.5" hidden="1" customHeight="1" outlineLevel="1" x14ac:dyDescent="0.25">
      <c r="B31" s="25" t="s">
        <v>18</v>
      </c>
      <c r="C31" s="28">
        <v>0.4</v>
      </c>
      <c r="D31" s="12">
        <f>VLOOKUP(B31,[1]Заказ!$B$4:$C$158,2,0)</f>
        <v>0</v>
      </c>
      <c r="E31" s="18">
        <f t="shared" si="1"/>
        <v>0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1"/>
      <c r="W31" s="11"/>
      <c r="X31" s="10"/>
      <c r="Y31" s="13">
        <v>0.4</v>
      </c>
      <c r="Z31" s="10"/>
      <c r="AA31" s="13">
        <f t="shared" si="0"/>
        <v>0.16000000000000003</v>
      </c>
      <c r="AB31" s="10"/>
      <c r="AC31" s="13" t="e">
        <f>Y31*#REF!</f>
        <v>#REF!</v>
      </c>
    </row>
    <row r="32" spans="2:29" ht="16.5" hidden="1" customHeight="1" outlineLevel="1" x14ac:dyDescent="0.25">
      <c r="B32" s="25" t="s">
        <v>19</v>
      </c>
      <c r="C32" s="28">
        <v>0.17</v>
      </c>
      <c r="D32" s="12">
        <f>VLOOKUP(B32,[1]Заказ!$B$4:$C$158,2,0)</f>
        <v>0</v>
      </c>
      <c r="E32" s="18">
        <f t="shared" si="1"/>
        <v>0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1"/>
      <c r="W32" s="11"/>
      <c r="X32" s="10"/>
      <c r="Y32" s="13">
        <v>0.17</v>
      </c>
      <c r="Z32" s="10"/>
      <c r="AA32" s="13">
        <f t="shared" si="0"/>
        <v>2.8900000000000006E-2</v>
      </c>
      <c r="AB32" s="10"/>
      <c r="AC32" s="13" t="e">
        <f>Y32*#REF!</f>
        <v>#REF!</v>
      </c>
    </row>
    <row r="33" spans="2:29" ht="16.5" hidden="1" customHeight="1" outlineLevel="1" x14ac:dyDescent="0.25">
      <c r="B33" s="25" t="s">
        <v>125</v>
      </c>
      <c r="C33" s="28">
        <v>0.4</v>
      </c>
      <c r="D33" s="12">
        <f>VLOOKUP(B33,[1]Заказ!$B$4:$C$158,2,0)</f>
        <v>0</v>
      </c>
      <c r="E33" s="18">
        <f t="shared" si="1"/>
        <v>0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1"/>
      <c r="W33" s="11"/>
      <c r="X33" s="10"/>
      <c r="Y33" s="13">
        <v>0.4</v>
      </c>
      <c r="Z33" s="10"/>
      <c r="AA33" s="13">
        <f t="shared" si="0"/>
        <v>0.16000000000000003</v>
      </c>
      <c r="AB33" s="10"/>
      <c r="AC33" s="13" t="e">
        <f>Y33*#REF!</f>
        <v>#REF!</v>
      </c>
    </row>
    <row r="34" spans="2:29" ht="16.5" hidden="1" customHeight="1" outlineLevel="1" x14ac:dyDescent="0.25">
      <c r="B34" s="25" t="s">
        <v>20</v>
      </c>
      <c r="C34" s="28">
        <v>0.4</v>
      </c>
      <c r="D34" s="12">
        <f>VLOOKUP(B34,[1]Заказ!$B$4:$C$158,2,0)</f>
        <v>0</v>
      </c>
      <c r="E34" s="18">
        <f t="shared" si="1"/>
        <v>0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1"/>
      <c r="W34" s="11"/>
      <c r="X34" s="10"/>
      <c r="Y34" s="13">
        <v>0.4</v>
      </c>
      <c r="Z34" s="10"/>
      <c r="AA34" s="13">
        <f t="shared" si="0"/>
        <v>0.16000000000000003</v>
      </c>
      <c r="AB34" s="10"/>
      <c r="AC34" s="13" t="e">
        <f>Y34*#REF!</f>
        <v>#REF!</v>
      </c>
    </row>
    <row r="35" spans="2:29" ht="16.5" customHeight="1" outlineLevel="1" x14ac:dyDescent="0.25">
      <c r="B35" s="25" t="s">
        <v>21</v>
      </c>
      <c r="C35" s="28">
        <v>0.5</v>
      </c>
      <c r="D35" s="12">
        <f>VLOOKUP(B35,[1]Заказ!$B$4:$C$158,2,0)</f>
        <v>80</v>
      </c>
      <c r="E35" s="18">
        <f t="shared" si="1"/>
        <v>40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1"/>
      <c r="W35" s="11"/>
      <c r="X35" s="10"/>
      <c r="Y35" s="13">
        <v>0.5</v>
      </c>
      <c r="Z35" s="10"/>
      <c r="AA35" s="13">
        <f t="shared" si="0"/>
        <v>0.25</v>
      </c>
      <c r="AB35" s="10"/>
      <c r="AC35" s="13" t="e">
        <f>Y35*#REF!</f>
        <v>#REF!</v>
      </c>
    </row>
    <row r="36" spans="2:29" ht="16.5" hidden="1" customHeight="1" outlineLevel="1" x14ac:dyDescent="0.25">
      <c r="B36" s="25" t="s">
        <v>22</v>
      </c>
      <c r="C36" s="28">
        <v>0.5</v>
      </c>
      <c r="D36" s="12">
        <f>VLOOKUP(B36,[1]Заказ!$B$4:$C$158,2,0)</f>
        <v>0</v>
      </c>
      <c r="E36" s="18">
        <f t="shared" si="1"/>
        <v>0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1"/>
      <c r="W36" s="11"/>
      <c r="X36" s="10"/>
      <c r="Y36" s="13">
        <v>0.5</v>
      </c>
      <c r="Z36" s="10"/>
      <c r="AA36" s="13">
        <f t="shared" ref="AA36:AA67" si="2">Y36*C36</f>
        <v>0.25</v>
      </c>
      <c r="AB36" s="10"/>
      <c r="AC36" s="13" t="e">
        <f>Y36*#REF!</f>
        <v>#REF!</v>
      </c>
    </row>
    <row r="37" spans="2:29" ht="16.5" hidden="1" customHeight="1" outlineLevel="1" x14ac:dyDescent="0.25">
      <c r="B37" s="25" t="s">
        <v>116</v>
      </c>
      <c r="C37" s="28">
        <v>0.5</v>
      </c>
      <c r="D37" s="12">
        <f>VLOOKUP(B37,[1]Заказ!$B$4:$C$158,2,0)</f>
        <v>0</v>
      </c>
      <c r="E37" s="18">
        <f t="shared" si="1"/>
        <v>0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1"/>
      <c r="W37" s="11"/>
      <c r="X37" s="10"/>
      <c r="Y37" s="13">
        <v>0.5</v>
      </c>
      <c r="Z37" s="10"/>
      <c r="AA37" s="13">
        <f t="shared" si="2"/>
        <v>0.25</v>
      </c>
      <c r="AB37" s="10"/>
      <c r="AC37" s="13" t="e">
        <f>Y37*#REF!</f>
        <v>#REF!</v>
      </c>
    </row>
    <row r="38" spans="2:29" ht="16.5" hidden="1" customHeight="1" outlineLevel="1" x14ac:dyDescent="0.25">
      <c r="B38" s="25" t="s">
        <v>23</v>
      </c>
      <c r="C38" s="28">
        <v>0.3</v>
      </c>
      <c r="D38" s="12">
        <f>VLOOKUP(B38,[1]Заказ!$B$4:$C$158,2,0)</f>
        <v>0</v>
      </c>
      <c r="E38" s="18">
        <f t="shared" si="1"/>
        <v>0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1"/>
      <c r="W38" s="11"/>
      <c r="X38" s="10"/>
      <c r="Y38" s="13">
        <v>0.3</v>
      </c>
      <c r="Z38" s="10"/>
      <c r="AA38" s="13">
        <f t="shared" si="2"/>
        <v>0.09</v>
      </c>
      <c r="AB38" s="10"/>
      <c r="AC38" s="13" t="e">
        <f>Y38*#REF!</f>
        <v>#REF!</v>
      </c>
    </row>
    <row r="39" spans="2:29" ht="16.5" hidden="1" customHeight="1" outlineLevel="1" x14ac:dyDescent="0.25">
      <c r="B39" s="25" t="s">
        <v>24</v>
      </c>
      <c r="C39" s="28">
        <v>0.4</v>
      </c>
      <c r="D39" s="12">
        <f>VLOOKUP(B39,[1]Заказ!$B$4:$C$158,2,0)</f>
        <v>0</v>
      </c>
      <c r="E39" s="18">
        <f t="shared" si="1"/>
        <v>0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1"/>
      <c r="W39" s="11"/>
      <c r="X39" s="10"/>
      <c r="Y39" s="13">
        <v>0.4</v>
      </c>
      <c r="Z39" s="10"/>
      <c r="AA39" s="13">
        <f t="shared" si="2"/>
        <v>0.16000000000000003</v>
      </c>
      <c r="AB39" s="10"/>
      <c r="AC39" s="13" t="e">
        <f>Y39*#REF!</f>
        <v>#REF!</v>
      </c>
    </row>
    <row r="40" spans="2:29" ht="16.5" hidden="1" customHeight="1" outlineLevel="1" x14ac:dyDescent="0.25">
      <c r="B40" s="25" t="s">
        <v>117</v>
      </c>
      <c r="C40" s="28">
        <v>0.5</v>
      </c>
      <c r="D40" s="12">
        <f>VLOOKUP(B40,[1]Заказ!$B$4:$C$158,2,0)</f>
        <v>0</v>
      </c>
      <c r="E40" s="18">
        <f t="shared" si="1"/>
        <v>0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1"/>
      <c r="W40" s="11"/>
      <c r="X40" s="10"/>
      <c r="Y40" s="13">
        <v>0.5</v>
      </c>
      <c r="Z40" s="10"/>
      <c r="AA40" s="13">
        <f t="shared" si="2"/>
        <v>0.25</v>
      </c>
      <c r="AB40" s="10"/>
      <c r="AC40" s="13" t="e">
        <f>Y40*#REF!</f>
        <v>#REF!</v>
      </c>
    </row>
    <row r="41" spans="2:29" ht="16.5" hidden="1" customHeight="1" outlineLevel="1" x14ac:dyDescent="0.25">
      <c r="B41" s="25" t="s">
        <v>25</v>
      </c>
      <c r="C41" s="28">
        <v>0.5</v>
      </c>
      <c r="D41" s="12">
        <f>VLOOKUP(B41,[1]Заказ!$B$4:$C$158,2,0)</f>
        <v>0</v>
      </c>
      <c r="E41" s="18">
        <f t="shared" si="1"/>
        <v>0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1"/>
      <c r="W41" s="11"/>
      <c r="X41" s="10"/>
      <c r="Y41" s="13">
        <v>0.5</v>
      </c>
      <c r="Z41" s="10"/>
      <c r="AA41" s="13">
        <f t="shared" si="2"/>
        <v>0.25</v>
      </c>
      <c r="AB41" s="10"/>
      <c r="AC41" s="13" t="e">
        <f>Y41*#REF!</f>
        <v>#REF!</v>
      </c>
    </row>
    <row r="42" spans="2:29" ht="16.5" hidden="1" customHeight="1" outlineLevel="1" x14ac:dyDescent="0.25">
      <c r="B42" s="25" t="s">
        <v>122</v>
      </c>
      <c r="C42" s="28">
        <v>0.35</v>
      </c>
      <c r="D42" s="12">
        <f>VLOOKUP(B42,[1]Заказ!$B$4:$C$158,2,0)</f>
        <v>0</v>
      </c>
      <c r="E42" s="18">
        <f t="shared" si="1"/>
        <v>0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1"/>
      <c r="W42" s="11"/>
      <c r="X42" s="10"/>
      <c r="Y42" s="13">
        <v>0.35</v>
      </c>
      <c r="Z42" s="10"/>
      <c r="AA42" s="13">
        <f t="shared" si="2"/>
        <v>0.12249999999999998</v>
      </c>
      <c r="AB42" s="10"/>
      <c r="AC42" s="13" t="e">
        <f>Y42*#REF!</f>
        <v>#REF!</v>
      </c>
    </row>
    <row r="43" spans="2:29" ht="16.5" hidden="1" customHeight="1" outlineLevel="1" x14ac:dyDescent="0.25">
      <c r="B43" s="25" t="s">
        <v>114</v>
      </c>
      <c r="C43" s="28">
        <v>0.5</v>
      </c>
      <c r="D43" s="12">
        <f>VLOOKUP(B43,[1]Заказ!$B$4:$C$158,2,0)</f>
        <v>0</v>
      </c>
      <c r="E43" s="18">
        <f t="shared" si="1"/>
        <v>0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1"/>
      <c r="W43" s="11"/>
      <c r="X43" s="10"/>
      <c r="Y43" s="13">
        <v>0.5</v>
      </c>
      <c r="Z43" s="10"/>
      <c r="AA43" s="13">
        <f t="shared" si="2"/>
        <v>0.25</v>
      </c>
      <c r="AB43" s="10"/>
      <c r="AC43" s="13" t="e">
        <f>Y43*#REF!</f>
        <v>#REF!</v>
      </c>
    </row>
    <row r="44" spans="2:29" ht="16.5" hidden="1" customHeight="1" outlineLevel="1" x14ac:dyDescent="0.25">
      <c r="B44" s="25" t="s">
        <v>118</v>
      </c>
      <c r="C44" s="28">
        <v>0.5</v>
      </c>
      <c r="D44" s="12">
        <f>VLOOKUP(B44,[1]Заказ!$B$4:$C$158,2,0)</f>
        <v>0</v>
      </c>
      <c r="E44" s="18">
        <f t="shared" si="1"/>
        <v>0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1"/>
      <c r="W44" s="11"/>
      <c r="X44" s="10"/>
      <c r="Y44" s="13">
        <v>0.5</v>
      </c>
      <c r="Z44" s="10"/>
      <c r="AA44" s="13">
        <f t="shared" si="2"/>
        <v>0.25</v>
      </c>
      <c r="AB44" s="10"/>
      <c r="AC44" s="13" t="e">
        <f>Y44*#REF!</f>
        <v>#REF!</v>
      </c>
    </row>
    <row r="45" spans="2:29" ht="16.5" hidden="1" customHeight="1" outlineLevel="1" x14ac:dyDescent="0.25">
      <c r="B45" s="25" t="s">
        <v>26</v>
      </c>
      <c r="C45" s="28">
        <v>0.35</v>
      </c>
      <c r="D45" s="12">
        <f>VLOOKUP(B45,[1]Заказ!$B$4:$C$158,2,0)</f>
        <v>0</v>
      </c>
      <c r="E45" s="18">
        <f t="shared" si="1"/>
        <v>0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1"/>
      <c r="W45" s="11"/>
      <c r="X45" s="10"/>
      <c r="Y45" s="13">
        <v>0.35</v>
      </c>
      <c r="Z45" s="10"/>
      <c r="AA45" s="13">
        <f t="shared" si="2"/>
        <v>0.12249999999999998</v>
      </c>
      <c r="AB45" s="10"/>
      <c r="AC45" s="13" t="e">
        <f>Y45*#REF!</f>
        <v>#REF!</v>
      </c>
    </row>
    <row r="46" spans="2:29" ht="16.5" hidden="1" customHeight="1" outlineLevel="1" x14ac:dyDescent="0.25">
      <c r="B46" s="25" t="s">
        <v>27</v>
      </c>
      <c r="C46" s="28">
        <v>0.35</v>
      </c>
      <c r="D46" s="12">
        <f>VLOOKUP(B46,[1]Заказ!$B$4:$C$158,2,0)</f>
        <v>0</v>
      </c>
      <c r="E46" s="18">
        <f t="shared" si="1"/>
        <v>0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1"/>
      <c r="W46" s="11"/>
      <c r="X46" s="10"/>
      <c r="Y46" s="13">
        <v>0.35</v>
      </c>
      <c r="Z46" s="10"/>
      <c r="AA46" s="13">
        <f t="shared" si="2"/>
        <v>0.12249999999999998</v>
      </c>
      <c r="AB46" s="10"/>
      <c r="AC46" s="13" t="e">
        <f>Y46*#REF!</f>
        <v>#REF!</v>
      </c>
    </row>
    <row r="47" spans="2:29" ht="16.5" hidden="1" customHeight="1" outlineLevel="1" x14ac:dyDescent="0.25">
      <c r="B47" s="25" t="s">
        <v>126</v>
      </c>
      <c r="C47" s="28">
        <v>0.35</v>
      </c>
      <c r="D47" s="12">
        <f>VLOOKUP(B47,[1]Заказ!$B$4:$C$158,2,0)</f>
        <v>0</v>
      </c>
      <c r="E47" s="18">
        <f t="shared" si="1"/>
        <v>0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1"/>
      <c r="W47" s="11"/>
      <c r="X47" s="10"/>
      <c r="Y47" s="13">
        <v>0.35</v>
      </c>
      <c r="Z47" s="10"/>
      <c r="AA47" s="13">
        <f t="shared" si="2"/>
        <v>0.12249999999999998</v>
      </c>
      <c r="AB47" s="10"/>
      <c r="AC47" s="13" t="e">
        <f>Y47*#REF!</f>
        <v>#REF!</v>
      </c>
    </row>
    <row r="48" spans="2:29" ht="16.5" hidden="1" customHeight="1" outlineLevel="1" x14ac:dyDescent="0.25">
      <c r="B48" s="25" t="s">
        <v>121</v>
      </c>
      <c r="C48" s="28">
        <v>0.35</v>
      </c>
      <c r="D48" s="12">
        <f>VLOOKUP(B48,[1]Заказ!$B$4:$C$158,2,0)</f>
        <v>0</v>
      </c>
      <c r="E48" s="18">
        <f t="shared" si="1"/>
        <v>0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1"/>
      <c r="W48" s="11"/>
      <c r="X48" s="10"/>
      <c r="Y48" s="13">
        <v>0.35</v>
      </c>
      <c r="Z48" s="10"/>
      <c r="AA48" s="13">
        <f t="shared" si="2"/>
        <v>0.12249999999999998</v>
      </c>
      <c r="AB48" s="10"/>
      <c r="AC48" s="13" t="e">
        <f>Y48*#REF!</f>
        <v>#REF!</v>
      </c>
    </row>
    <row r="49" spans="2:29" ht="16.5" hidden="1" customHeight="1" outlineLevel="1" x14ac:dyDescent="0.25">
      <c r="B49" s="25" t="s">
        <v>119</v>
      </c>
      <c r="C49" s="28">
        <v>0.4</v>
      </c>
      <c r="D49" s="12">
        <f>VLOOKUP(B49,[1]Заказ!$B$4:$C$158,2,0)</f>
        <v>0</v>
      </c>
      <c r="E49" s="18">
        <f t="shared" si="1"/>
        <v>0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1"/>
      <c r="W49" s="11"/>
      <c r="X49" s="10"/>
      <c r="Y49" s="13">
        <v>0.4</v>
      </c>
      <c r="Z49" s="10"/>
      <c r="AA49" s="13">
        <f t="shared" si="2"/>
        <v>0.16000000000000003</v>
      </c>
      <c r="AB49" s="10"/>
      <c r="AC49" s="13" t="e">
        <f>Y49*#REF!</f>
        <v>#REF!</v>
      </c>
    </row>
    <row r="50" spans="2:29" ht="16.5" hidden="1" customHeight="1" outlineLevel="1" x14ac:dyDescent="0.25">
      <c r="B50" s="25" t="s">
        <v>28</v>
      </c>
      <c r="C50" s="28">
        <v>0.17</v>
      </c>
      <c r="D50" s="12">
        <f>VLOOKUP(B50,[1]Заказ!$B$4:$C$158,2,0)</f>
        <v>0</v>
      </c>
      <c r="E50" s="18">
        <f t="shared" si="1"/>
        <v>0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1"/>
      <c r="W50" s="11"/>
      <c r="X50" s="10"/>
      <c r="Y50" s="13">
        <v>0.17</v>
      </c>
      <c r="Z50" s="10"/>
      <c r="AA50" s="13">
        <f t="shared" si="2"/>
        <v>2.8900000000000006E-2</v>
      </c>
      <c r="AB50" s="10"/>
      <c r="AC50" s="13" t="e">
        <f>Y50*#REF!</f>
        <v>#REF!</v>
      </c>
    </row>
    <row r="51" spans="2:29" ht="16.5" hidden="1" customHeight="1" outlineLevel="1" x14ac:dyDescent="0.25">
      <c r="B51" s="25" t="s">
        <v>29</v>
      </c>
      <c r="C51" s="28">
        <v>0.38</v>
      </c>
      <c r="D51" s="12">
        <f>VLOOKUP(B51,[1]Заказ!$B$4:$C$158,2,0)</f>
        <v>0</v>
      </c>
      <c r="E51" s="18">
        <f t="shared" si="1"/>
        <v>0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1"/>
      <c r="W51" s="11"/>
      <c r="X51" s="10"/>
      <c r="Y51" s="13">
        <v>0.38</v>
      </c>
      <c r="Z51" s="10"/>
      <c r="AA51" s="13">
        <f t="shared" si="2"/>
        <v>0.1444</v>
      </c>
      <c r="AB51" s="10"/>
      <c r="AC51" s="13" t="e">
        <f>Y51*#REF!</f>
        <v>#REF!</v>
      </c>
    </row>
    <row r="52" spans="2:29" ht="16.5" hidden="1" customHeight="1" outlineLevel="1" x14ac:dyDescent="0.25">
      <c r="B52" s="25" t="s">
        <v>154</v>
      </c>
      <c r="C52" s="28">
        <v>0.35</v>
      </c>
      <c r="D52" s="12">
        <f>VLOOKUP(B52,[1]Заказ!$B$4:$C$158,2,0)</f>
        <v>0</v>
      </c>
      <c r="E52" s="18">
        <f t="shared" si="1"/>
        <v>0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1"/>
      <c r="W52" s="11"/>
      <c r="X52" s="10"/>
      <c r="Y52" s="13">
        <v>0.42</v>
      </c>
      <c r="Z52" s="10"/>
      <c r="AA52" s="13">
        <f t="shared" si="2"/>
        <v>0.14699999999999999</v>
      </c>
      <c r="AB52" s="10"/>
      <c r="AC52" s="13" t="e">
        <f>Y52*#REF!</f>
        <v>#REF!</v>
      </c>
    </row>
    <row r="53" spans="2:29" ht="16.5" hidden="1" customHeight="1" outlineLevel="1" x14ac:dyDescent="0.25">
      <c r="B53" s="25" t="s">
        <v>30</v>
      </c>
      <c r="C53" s="28">
        <v>0.42</v>
      </c>
      <c r="D53" s="12">
        <f>VLOOKUP(B53,[1]Заказ!$B$4:$C$158,2,0)</f>
        <v>0</v>
      </c>
      <c r="E53" s="18">
        <f t="shared" si="1"/>
        <v>0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1"/>
      <c r="W53" s="11"/>
      <c r="X53" s="10"/>
      <c r="Y53" s="13">
        <v>0.42</v>
      </c>
      <c r="Z53" s="10"/>
      <c r="AA53" s="13">
        <f t="shared" si="2"/>
        <v>0.17639999999999997</v>
      </c>
      <c r="AB53" s="10"/>
      <c r="AC53" s="13" t="e">
        <f>Y53*#REF!</f>
        <v>#REF!</v>
      </c>
    </row>
    <row r="54" spans="2:29" ht="16.5" hidden="1" customHeight="1" outlineLevel="1" x14ac:dyDescent="0.25">
      <c r="B54" s="25" t="s">
        <v>31</v>
      </c>
      <c r="C54" s="28">
        <v>0.42</v>
      </c>
      <c r="D54" s="12">
        <f>VLOOKUP(B54,[1]Заказ!$B$4:$C$158,2,0)</f>
        <v>0</v>
      </c>
      <c r="E54" s="18">
        <f t="shared" si="1"/>
        <v>0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1"/>
      <c r="W54" s="11"/>
      <c r="X54" s="10"/>
      <c r="Y54" s="13">
        <v>0.42</v>
      </c>
      <c r="Z54" s="10"/>
      <c r="AA54" s="13">
        <f t="shared" si="2"/>
        <v>0.17639999999999997</v>
      </c>
      <c r="AB54" s="10"/>
      <c r="AC54" s="13" t="e">
        <f>Y54*#REF!</f>
        <v>#REF!</v>
      </c>
    </row>
    <row r="55" spans="2:29" ht="16.5" hidden="1" customHeight="1" outlineLevel="1" x14ac:dyDescent="0.25">
      <c r="B55" s="25" t="s">
        <v>156</v>
      </c>
      <c r="C55" s="28">
        <v>0.35</v>
      </c>
      <c r="D55" s="12">
        <f>VLOOKUP(B55,[1]Заказ!$B$4:$C$158,2,0)</f>
        <v>0</v>
      </c>
      <c r="E55" s="18">
        <f t="shared" si="1"/>
        <v>0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1"/>
      <c r="W55" s="11"/>
      <c r="X55" s="10"/>
      <c r="Y55" s="13">
        <v>0.42</v>
      </c>
      <c r="Z55" s="10"/>
      <c r="AA55" s="13">
        <f t="shared" si="2"/>
        <v>0.14699999999999999</v>
      </c>
      <c r="AB55" s="10"/>
      <c r="AC55" s="13" t="e">
        <f>Y55*#REF!</f>
        <v>#REF!</v>
      </c>
    </row>
    <row r="56" spans="2:29" ht="16.5" hidden="1" customHeight="1" outlineLevel="1" x14ac:dyDescent="0.25">
      <c r="B56" s="25" t="s">
        <v>123</v>
      </c>
      <c r="C56" s="28">
        <v>0.6</v>
      </c>
      <c r="D56" s="12">
        <f>VLOOKUP(B56,[1]Заказ!$B$4:$C$158,2,0)</f>
        <v>0</v>
      </c>
      <c r="E56" s="18">
        <f t="shared" si="1"/>
        <v>0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1"/>
      <c r="W56" s="11"/>
      <c r="X56" s="10"/>
      <c r="Y56" s="13">
        <v>0.6</v>
      </c>
      <c r="Z56" s="10"/>
      <c r="AA56" s="13">
        <f t="shared" si="2"/>
        <v>0.36</v>
      </c>
      <c r="AB56" s="10"/>
      <c r="AC56" s="13" t="e">
        <f>Y56*#REF!</f>
        <v>#REF!</v>
      </c>
    </row>
    <row r="57" spans="2:29" ht="16.5" hidden="1" customHeight="1" outlineLevel="1" x14ac:dyDescent="0.25">
      <c r="B57" s="25" t="s">
        <v>32</v>
      </c>
      <c r="C57" s="28">
        <v>0.42</v>
      </c>
      <c r="D57" s="12">
        <f>VLOOKUP(B57,[1]Заказ!$B$4:$C$158,2,0)</f>
        <v>0</v>
      </c>
      <c r="E57" s="18">
        <f t="shared" si="1"/>
        <v>0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1"/>
      <c r="W57" s="11"/>
      <c r="X57" s="10"/>
      <c r="Y57" s="13">
        <v>0.42</v>
      </c>
      <c r="Z57" s="10"/>
      <c r="AA57" s="13">
        <f t="shared" si="2"/>
        <v>0.17639999999999997</v>
      </c>
      <c r="AB57" s="10"/>
      <c r="AC57" s="13" t="e">
        <f>Y57*#REF!</f>
        <v>#REF!</v>
      </c>
    </row>
    <row r="58" spans="2:29" ht="16.5" hidden="1" customHeight="1" outlineLevel="1" x14ac:dyDescent="0.25">
      <c r="B58" s="25" t="s">
        <v>115</v>
      </c>
      <c r="C58" s="28">
        <v>0.42</v>
      </c>
      <c r="D58" s="12">
        <f>VLOOKUP(B58,[1]Заказ!$B$4:$C$158,2,0)</f>
        <v>0</v>
      </c>
      <c r="E58" s="18">
        <f t="shared" si="1"/>
        <v>0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0"/>
      <c r="Y58" s="13">
        <v>0.42</v>
      </c>
      <c r="Z58" s="10"/>
      <c r="AA58" s="13">
        <f t="shared" si="2"/>
        <v>0.17639999999999997</v>
      </c>
      <c r="AB58" s="10"/>
      <c r="AC58" s="13" t="e">
        <f>Y58*#REF!</f>
        <v>#REF!</v>
      </c>
    </row>
    <row r="59" spans="2:29" ht="16.5" hidden="1" customHeight="1" outlineLevel="1" x14ac:dyDescent="0.25">
      <c r="B59" s="25" t="s">
        <v>124</v>
      </c>
      <c r="C59" s="28">
        <v>0.33</v>
      </c>
      <c r="D59" s="12">
        <f>VLOOKUP(B59,[1]Заказ!$B$4:$C$158,2,0)</f>
        <v>0</v>
      </c>
      <c r="E59" s="18">
        <f t="shared" si="1"/>
        <v>0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0"/>
      <c r="Y59" s="13">
        <v>0.33</v>
      </c>
      <c r="Z59" s="10"/>
      <c r="AA59" s="13">
        <f t="shared" si="2"/>
        <v>0.10890000000000001</v>
      </c>
      <c r="AB59" s="10"/>
      <c r="AC59" s="13" t="e">
        <f>Y59*#REF!</f>
        <v>#REF!</v>
      </c>
    </row>
    <row r="60" spans="2:29" ht="16.5" hidden="1" customHeight="1" outlineLevel="1" x14ac:dyDescent="0.25">
      <c r="B60" s="25" t="s">
        <v>33</v>
      </c>
      <c r="C60" s="28">
        <v>0.42</v>
      </c>
      <c r="D60" s="12">
        <f>VLOOKUP(B60,[1]Заказ!$B$4:$C$158,2,0)</f>
        <v>0</v>
      </c>
      <c r="E60" s="18">
        <f t="shared" si="1"/>
        <v>0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0"/>
      <c r="Y60" s="13">
        <v>0.42</v>
      </c>
      <c r="Z60" s="10"/>
      <c r="AA60" s="13">
        <f t="shared" si="2"/>
        <v>0.17639999999999997</v>
      </c>
      <c r="AB60" s="10"/>
      <c r="AC60" s="13" t="e">
        <f>Y60*#REF!</f>
        <v>#REF!</v>
      </c>
    </row>
    <row r="61" spans="2:29" ht="16.5" hidden="1" customHeight="1" outlineLevel="1" x14ac:dyDescent="0.25">
      <c r="B61" s="25" t="s">
        <v>34</v>
      </c>
      <c r="C61" s="28">
        <v>0.35</v>
      </c>
      <c r="D61" s="12">
        <f>VLOOKUP(B61,[1]Заказ!$B$4:$C$158,2,0)</f>
        <v>0</v>
      </c>
      <c r="E61" s="18">
        <f t="shared" si="1"/>
        <v>0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0"/>
      <c r="Y61" s="13">
        <v>0.35</v>
      </c>
      <c r="Z61" s="10"/>
      <c r="AA61" s="13">
        <f t="shared" si="2"/>
        <v>0.12249999999999998</v>
      </c>
      <c r="AB61" s="10"/>
      <c r="AC61" s="13" t="e">
        <f>Y61*#REF!</f>
        <v>#REF!</v>
      </c>
    </row>
    <row r="62" spans="2:29" ht="16.5" hidden="1" customHeight="1" outlineLevel="1" x14ac:dyDescent="0.25">
      <c r="B62" s="25" t="s">
        <v>35</v>
      </c>
      <c r="C62" s="28">
        <v>0.35</v>
      </c>
      <c r="D62" s="12">
        <f>VLOOKUP(B62,[1]Заказ!$B$4:$C$158,2,0)</f>
        <v>0</v>
      </c>
      <c r="E62" s="18">
        <f t="shared" si="1"/>
        <v>0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0"/>
      <c r="Y62" s="13">
        <v>0.35</v>
      </c>
      <c r="Z62" s="10"/>
      <c r="AA62" s="13">
        <f t="shared" si="2"/>
        <v>0.12249999999999998</v>
      </c>
      <c r="AB62" s="10"/>
      <c r="AC62" s="13" t="e">
        <f>Y62*#REF!</f>
        <v>#REF!</v>
      </c>
    </row>
    <row r="63" spans="2:29" ht="16.5" customHeight="1" outlineLevel="1" x14ac:dyDescent="0.25">
      <c r="B63" s="25" t="s">
        <v>36</v>
      </c>
      <c r="C63" s="28">
        <v>0.35</v>
      </c>
      <c r="D63" s="12">
        <f>VLOOKUP(B63,[1]Заказ!$B$4:$C$158,2,0)</f>
        <v>36</v>
      </c>
      <c r="E63" s="18">
        <f t="shared" si="1"/>
        <v>12.6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0"/>
      <c r="Y63" s="13">
        <v>0.35</v>
      </c>
      <c r="Z63" s="10"/>
      <c r="AA63" s="13">
        <f t="shared" si="2"/>
        <v>0.12249999999999998</v>
      </c>
      <c r="AB63" s="10"/>
      <c r="AC63" s="13" t="e">
        <f>Y63*#REF!</f>
        <v>#REF!</v>
      </c>
    </row>
    <row r="64" spans="2:29" ht="16.5" customHeight="1" outlineLevel="1" x14ac:dyDescent="0.25">
      <c r="B64" s="25" t="s">
        <v>37</v>
      </c>
      <c r="C64" s="28">
        <v>0.35</v>
      </c>
      <c r="D64" s="12">
        <f>VLOOKUP(B64,[1]Заказ!$B$4:$C$158,2,0)</f>
        <v>48</v>
      </c>
      <c r="E64" s="18">
        <f t="shared" si="1"/>
        <v>16.799999999999997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0"/>
      <c r="Y64" s="13">
        <v>0.35</v>
      </c>
      <c r="Z64" s="10"/>
      <c r="AA64" s="13">
        <f t="shared" si="2"/>
        <v>0.12249999999999998</v>
      </c>
      <c r="AB64" s="10"/>
      <c r="AC64" s="13" t="e">
        <f>Y64*#REF!</f>
        <v>#REF!</v>
      </c>
    </row>
    <row r="65" spans="2:29" ht="16.5" hidden="1" customHeight="1" outlineLevel="1" x14ac:dyDescent="0.25">
      <c r="B65" s="25" t="s">
        <v>38</v>
      </c>
      <c r="C65" s="28">
        <v>1</v>
      </c>
      <c r="D65" s="12">
        <f>VLOOKUP(B65,[1]Заказ!$B$4:$C$158,2,0)</f>
        <v>0</v>
      </c>
      <c r="E65" s="18">
        <f t="shared" si="1"/>
        <v>0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0"/>
      <c r="Y65" s="13">
        <v>1</v>
      </c>
      <c r="Z65" s="10"/>
      <c r="AA65" s="13">
        <f t="shared" si="2"/>
        <v>1</v>
      </c>
      <c r="AB65" s="10"/>
      <c r="AC65" s="13" t="e">
        <f>Y65*#REF!</f>
        <v>#REF!</v>
      </c>
    </row>
    <row r="66" spans="2:29" ht="16.5" customHeight="1" outlineLevel="1" x14ac:dyDescent="0.25">
      <c r="B66" s="25" t="s">
        <v>39</v>
      </c>
      <c r="C66" s="28">
        <v>1</v>
      </c>
      <c r="D66" s="12">
        <f>VLOOKUP(B66,[1]Заказ!$B$4:$C$158,2,0)</f>
        <v>3000</v>
      </c>
      <c r="E66" s="31">
        <v>1500</v>
      </c>
      <c r="F66" s="32">
        <v>1500</v>
      </c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0"/>
      <c r="Y66" s="13">
        <v>1</v>
      </c>
      <c r="Z66" s="10"/>
      <c r="AA66" s="13">
        <f t="shared" si="2"/>
        <v>1</v>
      </c>
      <c r="AB66" s="10"/>
      <c r="AC66" s="13" t="e">
        <f>Y66*#REF!</f>
        <v>#REF!</v>
      </c>
    </row>
    <row r="67" spans="2:29" ht="16.5" hidden="1" customHeight="1" outlineLevel="1" x14ac:dyDescent="0.25">
      <c r="B67" s="25" t="s">
        <v>40</v>
      </c>
      <c r="C67" s="28">
        <v>1</v>
      </c>
      <c r="D67" s="12">
        <f>VLOOKUP(B67,[1]Заказ!$B$4:$C$158,2,0)</f>
        <v>0</v>
      </c>
      <c r="E67" s="18">
        <f t="shared" si="1"/>
        <v>0</v>
      </c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0"/>
      <c r="Y67" s="13">
        <v>1</v>
      </c>
      <c r="Z67" s="10"/>
      <c r="AA67" s="13">
        <f t="shared" si="2"/>
        <v>1</v>
      </c>
      <c r="AB67" s="10"/>
      <c r="AC67" s="13" t="e">
        <f>Y67*#REF!</f>
        <v>#REF!</v>
      </c>
    </row>
    <row r="68" spans="2:29" ht="16.5" customHeight="1" outlineLevel="1" x14ac:dyDescent="0.25">
      <c r="B68" s="25" t="s">
        <v>41</v>
      </c>
      <c r="C68" s="28">
        <v>1</v>
      </c>
      <c r="D68" s="12">
        <f>VLOOKUP(B68,[1]Заказ!$B$4:$C$158,2,0)</f>
        <v>100</v>
      </c>
      <c r="E68" s="18">
        <f t="shared" si="1"/>
        <v>100</v>
      </c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0"/>
      <c r="Y68" s="13">
        <v>1</v>
      </c>
      <c r="Z68" s="10"/>
      <c r="AA68" s="13">
        <f t="shared" ref="AA68:AA99" si="3">Y68*C68</f>
        <v>1</v>
      </c>
      <c r="AB68" s="10"/>
      <c r="AC68" s="13" t="e">
        <f>Y68*#REF!</f>
        <v>#REF!</v>
      </c>
    </row>
    <row r="69" spans="2:29" ht="16.5" hidden="1" customHeight="1" outlineLevel="1" x14ac:dyDescent="0.25">
      <c r="B69" s="25" t="s">
        <v>42</v>
      </c>
      <c r="C69" s="28">
        <v>1</v>
      </c>
      <c r="D69" s="12">
        <f>VLOOKUP(B69,[1]Заказ!$B$4:$C$158,2,0)</f>
        <v>0</v>
      </c>
      <c r="E69" s="18">
        <f t="shared" ref="E69:E132" si="4">D69*C69</f>
        <v>0</v>
      </c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0"/>
      <c r="Y69" s="13">
        <v>1</v>
      </c>
      <c r="Z69" s="10"/>
      <c r="AA69" s="13">
        <f t="shared" si="3"/>
        <v>1</v>
      </c>
      <c r="AB69" s="10"/>
      <c r="AC69" s="13" t="e">
        <f>Y69*#REF!</f>
        <v>#REF!</v>
      </c>
    </row>
    <row r="70" spans="2:29" ht="16.5" customHeight="1" outlineLevel="1" x14ac:dyDescent="0.25">
      <c r="B70" s="25" t="s">
        <v>43</v>
      </c>
      <c r="C70" s="28">
        <v>1</v>
      </c>
      <c r="D70" s="12">
        <f>VLOOKUP(B70,[1]Заказ!$B$4:$C$158,2,0)</f>
        <v>4000</v>
      </c>
      <c r="E70" s="31">
        <v>2000</v>
      </c>
      <c r="F70" s="32">
        <v>2000</v>
      </c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0"/>
      <c r="Y70" s="13">
        <v>1</v>
      </c>
      <c r="Z70" s="10"/>
      <c r="AA70" s="13">
        <f t="shared" si="3"/>
        <v>1</v>
      </c>
      <c r="AB70" s="10"/>
      <c r="AC70" s="13" t="e">
        <f>Y70*#REF!</f>
        <v>#REF!</v>
      </c>
    </row>
    <row r="71" spans="2:29" ht="16.5" hidden="1" customHeight="1" outlineLevel="1" x14ac:dyDescent="0.25">
      <c r="B71" s="25" t="s">
        <v>44</v>
      </c>
      <c r="C71" s="28">
        <v>1</v>
      </c>
      <c r="D71" s="12">
        <f>VLOOKUP(B71,[1]Заказ!$B$4:$C$158,2,0)</f>
        <v>0</v>
      </c>
      <c r="E71" s="18">
        <f t="shared" si="4"/>
        <v>0</v>
      </c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0"/>
      <c r="Y71" s="13">
        <v>1</v>
      </c>
      <c r="Z71" s="10"/>
      <c r="AA71" s="13">
        <f t="shared" si="3"/>
        <v>1</v>
      </c>
      <c r="AB71" s="10"/>
      <c r="AC71" s="13" t="e">
        <f>Y71*#REF!</f>
        <v>#REF!</v>
      </c>
    </row>
    <row r="72" spans="2:29" ht="16.5" hidden="1" customHeight="1" outlineLevel="1" x14ac:dyDescent="0.25">
      <c r="B72" s="25" t="s">
        <v>94</v>
      </c>
      <c r="C72" s="28">
        <v>1</v>
      </c>
      <c r="D72" s="12">
        <f>VLOOKUP(B72,[1]Заказ!$B$4:$C$158,2,0)</f>
        <v>0</v>
      </c>
      <c r="E72" s="18">
        <f t="shared" si="4"/>
        <v>0</v>
      </c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0"/>
      <c r="Y72" s="13">
        <v>1</v>
      </c>
      <c r="Z72" s="10"/>
      <c r="AA72" s="13">
        <f t="shared" si="3"/>
        <v>1</v>
      </c>
      <c r="AB72" s="10"/>
      <c r="AC72" s="13" t="e">
        <f>Y72*#REF!</f>
        <v>#REF!</v>
      </c>
    </row>
    <row r="73" spans="2:29" ht="16.5" hidden="1" customHeight="1" outlineLevel="1" x14ac:dyDescent="0.25">
      <c r="B73" s="25" t="s">
        <v>45</v>
      </c>
      <c r="C73" s="28">
        <v>1</v>
      </c>
      <c r="D73" s="12">
        <f>VLOOKUP(B73,[1]Заказ!$B$4:$C$158,2,0)</f>
        <v>0</v>
      </c>
      <c r="E73" s="18">
        <f t="shared" si="4"/>
        <v>0</v>
      </c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0"/>
      <c r="Y73" s="13">
        <v>1</v>
      </c>
      <c r="Z73" s="10"/>
      <c r="AA73" s="13">
        <f t="shared" si="3"/>
        <v>1</v>
      </c>
      <c r="AB73" s="10"/>
      <c r="AC73" s="13" t="e">
        <f>Y73*#REF!</f>
        <v>#REF!</v>
      </c>
    </row>
    <row r="74" spans="2:29" ht="16.5" hidden="1" customHeight="1" outlineLevel="1" x14ac:dyDescent="0.25">
      <c r="B74" s="25" t="s">
        <v>99</v>
      </c>
      <c r="C74" s="28">
        <v>1</v>
      </c>
      <c r="D74" s="12">
        <f>VLOOKUP(B74,[1]Заказ!$B$4:$C$158,2,0)</f>
        <v>0</v>
      </c>
      <c r="E74" s="18">
        <f t="shared" si="4"/>
        <v>0</v>
      </c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0"/>
      <c r="Y74" s="13">
        <v>1</v>
      </c>
      <c r="Z74" s="10"/>
      <c r="AA74" s="13">
        <f t="shared" si="3"/>
        <v>1</v>
      </c>
      <c r="AB74" s="10"/>
      <c r="AC74" s="13" t="e">
        <f>Y74*#REF!</f>
        <v>#REF!</v>
      </c>
    </row>
    <row r="75" spans="2:29" ht="16.5" customHeight="1" outlineLevel="1" x14ac:dyDescent="0.25">
      <c r="B75" s="25" t="s">
        <v>46</v>
      </c>
      <c r="C75" s="28">
        <v>1</v>
      </c>
      <c r="D75" s="12">
        <f>VLOOKUP(B75,[1]Заказ!$B$4:$C$158,2,0)</f>
        <v>30</v>
      </c>
      <c r="E75" s="18">
        <f t="shared" si="4"/>
        <v>30</v>
      </c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0"/>
      <c r="Y75" s="13">
        <v>1</v>
      </c>
      <c r="Z75" s="10"/>
      <c r="AA75" s="13">
        <f t="shared" si="3"/>
        <v>1</v>
      </c>
      <c r="AB75" s="10"/>
      <c r="AC75" s="13" t="e">
        <f>Y75*#REF!</f>
        <v>#REF!</v>
      </c>
    </row>
    <row r="76" spans="2:29" ht="16.5" hidden="1" customHeight="1" outlineLevel="1" x14ac:dyDescent="0.25">
      <c r="B76" s="25" t="s">
        <v>97</v>
      </c>
      <c r="C76" s="28">
        <v>1</v>
      </c>
      <c r="D76" s="12">
        <f>VLOOKUP(B76,[1]Заказ!$B$4:$C$158,2,0)</f>
        <v>0</v>
      </c>
      <c r="E76" s="18">
        <f t="shared" si="4"/>
        <v>0</v>
      </c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0"/>
      <c r="Y76" s="13">
        <v>1</v>
      </c>
      <c r="Z76" s="10"/>
      <c r="AA76" s="13">
        <f t="shared" si="3"/>
        <v>1</v>
      </c>
      <c r="AB76" s="10"/>
      <c r="AC76" s="13" t="e">
        <f>Y76*#REF!</f>
        <v>#REF!</v>
      </c>
    </row>
    <row r="77" spans="2:29" ht="16.5" customHeight="1" outlineLevel="1" x14ac:dyDescent="0.25">
      <c r="B77" s="25" t="s">
        <v>47</v>
      </c>
      <c r="C77" s="28">
        <v>1</v>
      </c>
      <c r="D77" s="12">
        <f>VLOOKUP(B77,[1]Заказ!$B$4:$C$158,2,0)</f>
        <v>100</v>
      </c>
      <c r="E77" s="18">
        <f t="shared" si="4"/>
        <v>100</v>
      </c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0"/>
      <c r="Y77" s="13">
        <v>1</v>
      </c>
      <c r="Z77" s="10"/>
      <c r="AA77" s="13">
        <f t="shared" si="3"/>
        <v>1</v>
      </c>
      <c r="AB77" s="10"/>
      <c r="AC77" s="13" t="e">
        <f>Y77*#REF!</f>
        <v>#REF!</v>
      </c>
    </row>
    <row r="78" spans="2:29" ht="16.5" customHeight="1" outlineLevel="1" x14ac:dyDescent="0.25">
      <c r="B78" s="25" t="s">
        <v>48</v>
      </c>
      <c r="C78" s="28">
        <v>1</v>
      </c>
      <c r="D78" s="12">
        <f>VLOOKUP(B78,[1]Заказ!$B$4:$C$158,2,0)</f>
        <v>10000</v>
      </c>
      <c r="E78" s="31">
        <v>4000</v>
      </c>
      <c r="F78" s="32">
        <v>6000</v>
      </c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0"/>
      <c r="Y78" s="13">
        <v>1</v>
      </c>
      <c r="Z78" s="10"/>
      <c r="AA78" s="13">
        <f t="shared" si="3"/>
        <v>1</v>
      </c>
      <c r="AB78" s="10"/>
      <c r="AC78" s="13" t="e">
        <f>Y78*#REF!</f>
        <v>#REF!</v>
      </c>
    </row>
    <row r="79" spans="2:29" ht="16.5" hidden="1" customHeight="1" outlineLevel="1" x14ac:dyDescent="0.25">
      <c r="B79" s="25" t="s">
        <v>49</v>
      </c>
      <c r="C79" s="28">
        <v>1</v>
      </c>
      <c r="D79" s="12">
        <f>VLOOKUP(B79,[1]Заказ!$B$4:$C$158,2,0)</f>
        <v>0</v>
      </c>
      <c r="E79" s="18">
        <f t="shared" si="4"/>
        <v>0</v>
      </c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0"/>
      <c r="Y79" s="13">
        <v>1</v>
      </c>
      <c r="Z79" s="10"/>
      <c r="AA79" s="13">
        <f t="shared" si="3"/>
        <v>1</v>
      </c>
      <c r="AB79" s="10"/>
      <c r="AC79" s="13" t="e">
        <f>Y79*#REF!</f>
        <v>#REF!</v>
      </c>
    </row>
    <row r="80" spans="2:29" ht="16.5" customHeight="1" outlineLevel="1" x14ac:dyDescent="0.25">
      <c r="B80" s="25" t="s">
        <v>50</v>
      </c>
      <c r="C80" s="28">
        <v>1</v>
      </c>
      <c r="D80" s="12">
        <f>VLOOKUP(B80,[1]Заказ!$B$4:$C$158,2,0)</f>
        <v>5000</v>
      </c>
      <c r="E80" s="31">
        <v>2500</v>
      </c>
      <c r="F80" s="32">
        <v>2500</v>
      </c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0"/>
      <c r="Y80" s="13">
        <v>1</v>
      </c>
      <c r="Z80" s="10"/>
      <c r="AA80" s="13">
        <f t="shared" si="3"/>
        <v>1</v>
      </c>
      <c r="AB80" s="10"/>
      <c r="AC80" s="13" t="e">
        <f>Y80*#REF!</f>
        <v>#REF!</v>
      </c>
    </row>
    <row r="81" spans="2:29" ht="16.5" hidden="1" customHeight="1" outlineLevel="1" x14ac:dyDescent="0.25">
      <c r="B81" s="25" t="s">
        <v>51</v>
      </c>
      <c r="C81" s="28">
        <v>1</v>
      </c>
      <c r="D81" s="12">
        <f>VLOOKUP(B81,[1]Заказ!$B$4:$C$158,2,0)</f>
        <v>0</v>
      </c>
      <c r="E81" s="18">
        <f t="shared" si="4"/>
        <v>0</v>
      </c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0"/>
      <c r="Y81" s="13">
        <v>1</v>
      </c>
      <c r="Z81" s="10"/>
      <c r="AA81" s="13">
        <f t="shared" si="3"/>
        <v>1</v>
      </c>
      <c r="AB81" s="10"/>
      <c r="AC81" s="13" t="e">
        <f>Y81*#REF!</f>
        <v>#REF!</v>
      </c>
    </row>
    <row r="82" spans="2:29" ht="16.5" hidden="1" customHeight="1" outlineLevel="1" x14ac:dyDescent="0.25">
      <c r="B82" s="25" t="s">
        <v>93</v>
      </c>
      <c r="C82" s="28">
        <v>1</v>
      </c>
      <c r="D82" s="12">
        <f>VLOOKUP(B82,[1]Заказ!$B$4:$C$158,2,0)</f>
        <v>0</v>
      </c>
      <c r="E82" s="18">
        <f t="shared" si="4"/>
        <v>0</v>
      </c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0"/>
      <c r="Y82" s="13">
        <v>1</v>
      </c>
      <c r="Z82" s="10"/>
      <c r="AA82" s="13">
        <f t="shared" si="3"/>
        <v>1</v>
      </c>
      <c r="AB82" s="10"/>
      <c r="AC82" s="13" t="e">
        <f>Y82*#REF!</f>
        <v>#REF!</v>
      </c>
    </row>
    <row r="83" spans="2:29" ht="16.5" hidden="1" customHeight="1" outlineLevel="1" x14ac:dyDescent="0.25">
      <c r="B83" s="25" t="s">
        <v>52</v>
      </c>
      <c r="C83" s="28">
        <v>1</v>
      </c>
      <c r="D83" s="12">
        <f>VLOOKUP(B83,[1]Заказ!$B$4:$C$158,2,0)</f>
        <v>0</v>
      </c>
      <c r="E83" s="18">
        <f t="shared" si="4"/>
        <v>0</v>
      </c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0"/>
      <c r="Y83" s="13">
        <v>1</v>
      </c>
      <c r="Z83" s="10"/>
      <c r="AA83" s="13">
        <f t="shared" si="3"/>
        <v>1</v>
      </c>
      <c r="AB83" s="10"/>
      <c r="AC83" s="13" t="e">
        <f>Y83*#REF!</f>
        <v>#REF!</v>
      </c>
    </row>
    <row r="84" spans="2:29" ht="16.5" hidden="1" customHeight="1" outlineLevel="1" x14ac:dyDescent="0.25">
      <c r="B84" s="25" t="s">
        <v>53</v>
      </c>
      <c r="C84" s="28">
        <v>1</v>
      </c>
      <c r="D84" s="12">
        <f>VLOOKUP(B84,[1]Заказ!$B$4:$C$158,2,0)</f>
        <v>0</v>
      </c>
      <c r="E84" s="18">
        <f t="shared" si="4"/>
        <v>0</v>
      </c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0"/>
      <c r="Y84" s="13">
        <v>1</v>
      </c>
      <c r="Z84" s="10"/>
      <c r="AA84" s="13">
        <f t="shared" si="3"/>
        <v>1</v>
      </c>
      <c r="AB84" s="10"/>
      <c r="AC84" s="13" t="e">
        <f>Y84*#REF!</f>
        <v>#REF!</v>
      </c>
    </row>
    <row r="85" spans="2:29" ht="16.5" hidden="1" customHeight="1" outlineLevel="1" x14ac:dyDescent="0.25">
      <c r="B85" s="25" t="s">
        <v>54</v>
      </c>
      <c r="C85" s="28">
        <v>1</v>
      </c>
      <c r="D85" s="12">
        <f>VLOOKUP(B85,[1]Заказ!$B$4:$C$158,2,0)</f>
        <v>0</v>
      </c>
      <c r="E85" s="18">
        <f t="shared" si="4"/>
        <v>0</v>
      </c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0"/>
      <c r="Y85" s="13">
        <v>1</v>
      </c>
      <c r="Z85" s="10"/>
      <c r="AA85" s="13">
        <f t="shared" si="3"/>
        <v>1</v>
      </c>
      <c r="AB85" s="10"/>
      <c r="AC85" s="13" t="e">
        <f>Y85*#REF!</f>
        <v>#REF!</v>
      </c>
    </row>
    <row r="86" spans="2:29" ht="16.5" hidden="1" customHeight="1" outlineLevel="1" x14ac:dyDescent="0.25">
      <c r="B86" s="25" t="s">
        <v>55</v>
      </c>
      <c r="C86" s="28">
        <v>1</v>
      </c>
      <c r="D86" s="12">
        <f>VLOOKUP(B86,[1]Заказ!$B$4:$C$158,2,0)</f>
        <v>0</v>
      </c>
      <c r="E86" s="18">
        <f t="shared" si="4"/>
        <v>0</v>
      </c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0"/>
      <c r="Y86" s="13">
        <v>1</v>
      </c>
      <c r="Z86" s="10"/>
      <c r="AA86" s="13">
        <f t="shared" si="3"/>
        <v>1</v>
      </c>
      <c r="AB86" s="10"/>
      <c r="AC86" s="13" t="e">
        <f>Y86*#REF!</f>
        <v>#REF!</v>
      </c>
    </row>
    <row r="87" spans="2:29" ht="16.5" customHeight="1" outlineLevel="1" x14ac:dyDescent="0.25">
      <c r="B87" s="25" t="s">
        <v>56</v>
      </c>
      <c r="C87" s="28">
        <v>1</v>
      </c>
      <c r="D87" s="12">
        <f>VLOOKUP(B87,[1]Заказ!$B$4:$C$158,2,0)</f>
        <v>100</v>
      </c>
      <c r="E87" s="18">
        <f t="shared" si="4"/>
        <v>100</v>
      </c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0"/>
      <c r="Y87" s="13">
        <v>1</v>
      </c>
      <c r="Z87" s="10"/>
      <c r="AA87" s="13">
        <f t="shared" si="3"/>
        <v>1</v>
      </c>
      <c r="AB87" s="10"/>
      <c r="AC87" s="13" t="e">
        <f>Y87*#REF!</f>
        <v>#REF!</v>
      </c>
    </row>
    <row r="88" spans="2:29" ht="16.5" hidden="1" customHeight="1" outlineLevel="1" x14ac:dyDescent="0.25">
      <c r="B88" s="25" t="s">
        <v>95</v>
      </c>
      <c r="C88" s="28">
        <v>1</v>
      </c>
      <c r="D88" s="12">
        <f>VLOOKUP(B88,[1]Заказ!$B$4:$C$158,2,0)</f>
        <v>0</v>
      </c>
      <c r="E88" s="18">
        <f t="shared" si="4"/>
        <v>0</v>
      </c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0"/>
      <c r="Y88" s="13">
        <v>1</v>
      </c>
      <c r="Z88" s="10"/>
      <c r="AA88" s="13">
        <f t="shared" si="3"/>
        <v>1</v>
      </c>
      <c r="AB88" s="10"/>
      <c r="AC88" s="13" t="e">
        <f>Y88*#REF!</f>
        <v>#REF!</v>
      </c>
    </row>
    <row r="89" spans="2:29" ht="16.5" hidden="1" customHeight="1" outlineLevel="1" x14ac:dyDescent="0.25">
      <c r="B89" s="25" t="s">
        <v>96</v>
      </c>
      <c r="C89" s="28">
        <v>1</v>
      </c>
      <c r="D89" s="12">
        <f>VLOOKUP(B89,[1]Заказ!$B$4:$C$158,2,0)</f>
        <v>0</v>
      </c>
      <c r="E89" s="18">
        <f t="shared" si="4"/>
        <v>0</v>
      </c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0"/>
      <c r="Y89" s="13">
        <v>1</v>
      </c>
      <c r="Z89" s="10"/>
      <c r="AA89" s="13">
        <f t="shared" si="3"/>
        <v>1</v>
      </c>
      <c r="AB89" s="10"/>
      <c r="AC89" s="13" t="e">
        <f>Y89*#REF!</f>
        <v>#REF!</v>
      </c>
    </row>
    <row r="90" spans="2:29" ht="16.5" customHeight="1" outlineLevel="1" x14ac:dyDescent="0.25">
      <c r="B90" s="25" t="s">
        <v>57</v>
      </c>
      <c r="C90" s="28">
        <v>1</v>
      </c>
      <c r="D90" s="12">
        <f>VLOOKUP(B90,[1]Заказ!$B$4:$C$158,2,0)</f>
        <v>150</v>
      </c>
      <c r="E90" s="18">
        <f t="shared" si="4"/>
        <v>150</v>
      </c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0"/>
      <c r="Y90" s="13">
        <v>1</v>
      </c>
      <c r="Z90" s="10"/>
      <c r="AA90" s="13">
        <f t="shared" si="3"/>
        <v>1</v>
      </c>
      <c r="AB90" s="10"/>
      <c r="AC90" s="13" t="e">
        <f>Y90*#REF!</f>
        <v>#REF!</v>
      </c>
    </row>
    <row r="91" spans="2:29" ht="16.5" customHeight="1" outlineLevel="1" x14ac:dyDescent="0.25">
      <c r="B91" s="25" t="s">
        <v>58</v>
      </c>
      <c r="C91" s="28">
        <v>1</v>
      </c>
      <c r="D91" s="12">
        <f>VLOOKUP(B91,[1]Заказ!$B$4:$C$158,2,0)</f>
        <v>750</v>
      </c>
      <c r="E91" s="18">
        <f t="shared" si="4"/>
        <v>750</v>
      </c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0"/>
      <c r="Y91" s="13">
        <v>1</v>
      </c>
      <c r="Z91" s="10"/>
      <c r="AA91" s="13">
        <f t="shared" si="3"/>
        <v>1</v>
      </c>
      <c r="AB91" s="10"/>
      <c r="AC91" s="13" t="e">
        <f>Y91*#REF!</f>
        <v>#REF!</v>
      </c>
    </row>
    <row r="92" spans="2:29" ht="16.5" customHeight="1" outlineLevel="1" x14ac:dyDescent="0.25">
      <c r="B92" s="25" t="s">
        <v>59</v>
      </c>
      <c r="C92" s="28">
        <v>1</v>
      </c>
      <c r="D92" s="12">
        <f>VLOOKUP(B92,[1]Заказ!$B$4:$C$158,2,0)</f>
        <v>50</v>
      </c>
      <c r="E92" s="18">
        <f t="shared" si="4"/>
        <v>50</v>
      </c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0"/>
      <c r="Y92" s="13">
        <v>1</v>
      </c>
      <c r="Z92" s="10"/>
      <c r="AA92" s="13">
        <f t="shared" si="3"/>
        <v>1</v>
      </c>
      <c r="AB92" s="10"/>
      <c r="AC92" s="13" t="e">
        <f>Y92*#REF!</f>
        <v>#REF!</v>
      </c>
    </row>
    <row r="93" spans="2:29" ht="16.5" hidden="1" customHeight="1" outlineLevel="1" x14ac:dyDescent="0.25">
      <c r="B93" s="25" t="s">
        <v>60</v>
      </c>
      <c r="C93" s="28">
        <v>1</v>
      </c>
      <c r="D93" s="12">
        <f>VLOOKUP(B93,[1]Заказ!$B$4:$C$158,2,0)</f>
        <v>0</v>
      </c>
      <c r="E93" s="18">
        <f t="shared" si="4"/>
        <v>0</v>
      </c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0"/>
      <c r="Y93" s="13">
        <v>1</v>
      </c>
      <c r="Z93" s="10"/>
      <c r="AA93" s="13">
        <f t="shared" si="3"/>
        <v>1</v>
      </c>
      <c r="AB93" s="10"/>
      <c r="AC93" s="13" t="e">
        <f>Y93*#REF!</f>
        <v>#REF!</v>
      </c>
    </row>
    <row r="94" spans="2:29" ht="16.5" hidden="1" customHeight="1" outlineLevel="1" x14ac:dyDescent="0.25">
      <c r="B94" s="25" t="s">
        <v>61</v>
      </c>
      <c r="C94" s="28">
        <v>1</v>
      </c>
      <c r="D94" s="12">
        <f>VLOOKUP(B94,[1]Заказ!$B$4:$C$158,2,0)</f>
        <v>0</v>
      </c>
      <c r="E94" s="18">
        <f t="shared" si="4"/>
        <v>0</v>
      </c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0"/>
      <c r="Y94" s="13">
        <v>1</v>
      </c>
      <c r="Z94" s="10"/>
      <c r="AA94" s="13">
        <f t="shared" si="3"/>
        <v>1</v>
      </c>
      <c r="AB94" s="10"/>
      <c r="AC94" s="13" t="e">
        <f>Y94*#REF!</f>
        <v>#REF!</v>
      </c>
    </row>
    <row r="95" spans="2:29" ht="16.5" customHeight="1" outlineLevel="1" x14ac:dyDescent="0.25">
      <c r="B95" s="25" t="s">
        <v>62</v>
      </c>
      <c r="C95" s="28">
        <v>1</v>
      </c>
      <c r="D95" s="12">
        <f>VLOOKUP(B95,[1]Заказ!$B$4:$C$158,2,0)</f>
        <v>200</v>
      </c>
      <c r="E95" s="18">
        <f t="shared" si="4"/>
        <v>200</v>
      </c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0"/>
      <c r="Y95" s="13">
        <v>1</v>
      </c>
      <c r="Z95" s="10"/>
      <c r="AA95" s="13">
        <f t="shared" si="3"/>
        <v>1</v>
      </c>
      <c r="AB95" s="10"/>
      <c r="AC95" s="13" t="e">
        <f>Y95*#REF!</f>
        <v>#REF!</v>
      </c>
    </row>
    <row r="96" spans="2:29" ht="16.5" customHeight="1" outlineLevel="1" x14ac:dyDescent="0.25">
      <c r="B96" s="25" t="s">
        <v>63</v>
      </c>
      <c r="C96" s="28">
        <v>1</v>
      </c>
      <c r="D96" s="12">
        <f>VLOOKUP(B96,[1]Заказ!$B$4:$C$158,2,0)</f>
        <v>200</v>
      </c>
      <c r="E96" s="18">
        <f t="shared" si="4"/>
        <v>200</v>
      </c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0"/>
      <c r="Y96" s="13">
        <v>1</v>
      </c>
      <c r="Z96" s="10"/>
      <c r="AA96" s="13">
        <f t="shared" si="3"/>
        <v>1</v>
      </c>
      <c r="AB96" s="10"/>
      <c r="AC96" s="13" t="e">
        <f>Y96*#REF!</f>
        <v>#REF!</v>
      </c>
    </row>
    <row r="97" spans="2:29" ht="16.5" hidden="1" customHeight="1" outlineLevel="1" x14ac:dyDescent="0.25">
      <c r="B97" s="25" t="s">
        <v>98</v>
      </c>
      <c r="C97" s="28">
        <v>1</v>
      </c>
      <c r="D97" s="12">
        <f>VLOOKUP(B97,[1]Заказ!$B$4:$C$158,2,0)</f>
        <v>0</v>
      </c>
      <c r="E97" s="18">
        <f t="shared" si="4"/>
        <v>0</v>
      </c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0"/>
      <c r="Y97" s="13">
        <v>1</v>
      </c>
      <c r="Z97" s="10"/>
      <c r="AA97" s="13">
        <f t="shared" si="3"/>
        <v>1</v>
      </c>
      <c r="AB97" s="10"/>
      <c r="AC97" s="13" t="e">
        <f>Y97*#REF!</f>
        <v>#REF!</v>
      </c>
    </row>
    <row r="98" spans="2:29" ht="16.5" hidden="1" customHeight="1" outlineLevel="1" x14ac:dyDescent="0.25">
      <c r="B98" s="25" t="s">
        <v>101</v>
      </c>
      <c r="C98" s="28">
        <v>1</v>
      </c>
      <c r="D98" s="12">
        <f>VLOOKUP(B98,[1]Заказ!$B$4:$C$158,2,0)</f>
        <v>0</v>
      </c>
      <c r="E98" s="18">
        <f t="shared" si="4"/>
        <v>0</v>
      </c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0"/>
      <c r="Y98" s="13">
        <v>1</v>
      </c>
      <c r="Z98" s="10"/>
      <c r="AA98" s="13">
        <f t="shared" si="3"/>
        <v>1</v>
      </c>
      <c r="AB98" s="10"/>
      <c r="AC98" s="13" t="e">
        <f>Y98*#REF!</f>
        <v>#REF!</v>
      </c>
    </row>
    <row r="99" spans="2:29" ht="16.5" hidden="1" customHeight="1" outlineLevel="1" x14ac:dyDescent="0.25">
      <c r="B99" s="25" t="s">
        <v>92</v>
      </c>
      <c r="C99" s="28">
        <v>1</v>
      </c>
      <c r="D99" s="12">
        <f>VLOOKUP(B99,[1]Заказ!$B$4:$C$158,2,0)</f>
        <v>0</v>
      </c>
      <c r="E99" s="18">
        <f t="shared" si="4"/>
        <v>0</v>
      </c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0"/>
      <c r="Y99" s="13">
        <v>1</v>
      </c>
      <c r="Z99" s="10"/>
      <c r="AA99" s="13">
        <f t="shared" si="3"/>
        <v>1</v>
      </c>
      <c r="AB99" s="10"/>
      <c r="AC99" s="13" t="e">
        <f>Y99*#REF!</f>
        <v>#REF!</v>
      </c>
    </row>
    <row r="100" spans="2:29" ht="16.5" hidden="1" customHeight="1" outlineLevel="1" x14ac:dyDescent="0.25">
      <c r="B100" s="25" t="s">
        <v>64</v>
      </c>
      <c r="C100" s="28">
        <v>1</v>
      </c>
      <c r="D100" s="12">
        <f>VLOOKUP(B100,[1]Заказ!$B$4:$C$158,2,0)</f>
        <v>0</v>
      </c>
      <c r="E100" s="18">
        <f t="shared" si="4"/>
        <v>0</v>
      </c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0"/>
      <c r="Y100" s="13">
        <v>1</v>
      </c>
      <c r="Z100" s="10"/>
      <c r="AA100" s="13">
        <f t="shared" ref="AA100:AA131" si="5">Y100*C100</f>
        <v>1</v>
      </c>
      <c r="AB100" s="10"/>
      <c r="AC100" s="13" t="e">
        <f>Y100*#REF!</f>
        <v>#REF!</v>
      </c>
    </row>
    <row r="101" spans="2:29" ht="16.5" hidden="1" customHeight="1" outlineLevel="1" x14ac:dyDescent="0.25">
      <c r="B101" s="25" t="s">
        <v>74</v>
      </c>
      <c r="C101" s="28">
        <v>1</v>
      </c>
      <c r="D101" s="12">
        <v>0</v>
      </c>
      <c r="E101" s="18">
        <f t="shared" si="4"/>
        <v>0</v>
      </c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0"/>
      <c r="Y101" s="13">
        <v>1</v>
      </c>
      <c r="Z101" s="10"/>
      <c r="AA101" s="13">
        <f t="shared" si="5"/>
        <v>1</v>
      </c>
      <c r="AB101" s="10"/>
      <c r="AC101" s="13" t="e">
        <f>Y101*#REF!</f>
        <v>#REF!</v>
      </c>
    </row>
    <row r="102" spans="2:29" ht="16.5" customHeight="1" outlineLevel="1" x14ac:dyDescent="0.25">
      <c r="B102" s="25" t="s">
        <v>65</v>
      </c>
      <c r="C102" s="28">
        <v>1</v>
      </c>
      <c r="D102" s="12">
        <f>VLOOKUP(B102,[1]Заказ!$B$4:$C$158,2,0)</f>
        <v>200</v>
      </c>
      <c r="E102" s="18">
        <f t="shared" si="4"/>
        <v>200</v>
      </c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0"/>
      <c r="Y102" s="13">
        <v>1</v>
      </c>
      <c r="Z102" s="10"/>
      <c r="AA102" s="13">
        <f t="shared" si="5"/>
        <v>1</v>
      </c>
      <c r="AB102" s="10"/>
      <c r="AC102" s="13" t="e">
        <f>Y102*#REF!</f>
        <v>#REF!</v>
      </c>
    </row>
    <row r="103" spans="2:29" ht="16.5" hidden="1" customHeight="1" outlineLevel="1" x14ac:dyDescent="0.25">
      <c r="B103" s="25" t="s">
        <v>66</v>
      </c>
      <c r="C103" s="28">
        <v>1</v>
      </c>
      <c r="D103" s="12">
        <f>VLOOKUP(B103,[1]Заказ!$B$4:$C$158,2,0)</f>
        <v>0</v>
      </c>
      <c r="E103" s="18">
        <f t="shared" si="4"/>
        <v>0</v>
      </c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0"/>
      <c r="Y103" s="13">
        <v>1</v>
      </c>
      <c r="Z103" s="10"/>
      <c r="AA103" s="13">
        <f t="shared" si="5"/>
        <v>1</v>
      </c>
      <c r="AB103" s="10"/>
      <c r="AC103" s="13" t="e">
        <f>Y103*#REF!</f>
        <v>#REF!</v>
      </c>
    </row>
    <row r="104" spans="2:29" ht="16.5" hidden="1" customHeight="1" outlineLevel="1" x14ac:dyDescent="0.25">
      <c r="B104" s="25" t="s">
        <v>67</v>
      </c>
      <c r="C104" s="28">
        <v>1</v>
      </c>
      <c r="D104" s="12">
        <f>VLOOKUP(B104,[1]Заказ!$B$4:$C$158,2,0)</f>
        <v>0</v>
      </c>
      <c r="E104" s="18">
        <f t="shared" si="4"/>
        <v>0</v>
      </c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0"/>
      <c r="Y104" s="13">
        <v>1</v>
      </c>
      <c r="Z104" s="10"/>
      <c r="AA104" s="13">
        <f t="shared" si="5"/>
        <v>1</v>
      </c>
      <c r="AB104" s="10"/>
      <c r="AC104" s="13" t="e">
        <f>Y104*#REF!</f>
        <v>#REF!</v>
      </c>
    </row>
    <row r="105" spans="2:29" ht="16.5" customHeight="1" outlineLevel="1" x14ac:dyDescent="0.25">
      <c r="B105" s="25" t="s">
        <v>68</v>
      </c>
      <c r="C105" s="28">
        <v>1</v>
      </c>
      <c r="D105" s="12">
        <f>VLOOKUP(B105,[1]Заказ!$B$4:$C$158,2,0)</f>
        <v>40</v>
      </c>
      <c r="E105" s="18">
        <f t="shared" si="4"/>
        <v>40</v>
      </c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0"/>
      <c r="Y105" s="13">
        <v>1</v>
      </c>
      <c r="Z105" s="10"/>
      <c r="AA105" s="13">
        <f t="shared" si="5"/>
        <v>1</v>
      </c>
      <c r="AB105" s="10"/>
      <c r="AC105" s="13" t="e">
        <f>Y105*#REF!</f>
        <v>#REF!</v>
      </c>
    </row>
    <row r="106" spans="2:29" ht="16.5" customHeight="1" outlineLevel="1" x14ac:dyDescent="0.25">
      <c r="B106" s="25" t="s">
        <v>158</v>
      </c>
      <c r="C106" s="28">
        <v>1</v>
      </c>
      <c r="D106" s="12">
        <f>VLOOKUP(B106,[1]Заказ!$B$4:$C$158,2,0)</f>
        <v>50</v>
      </c>
      <c r="E106" s="18">
        <f t="shared" si="4"/>
        <v>50</v>
      </c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0"/>
      <c r="Y106" s="13">
        <v>1</v>
      </c>
      <c r="Z106" s="10"/>
      <c r="AA106" s="13">
        <f t="shared" si="5"/>
        <v>1</v>
      </c>
      <c r="AB106" s="10"/>
      <c r="AC106" s="13" t="e">
        <f>Y106*#REF!</f>
        <v>#REF!</v>
      </c>
    </row>
    <row r="107" spans="2:29" ht="16.5" hidden="1" customHeight="1" outlineLevel="1" x14ac:dyDescent="0.25">
      <c r="B107" s="25" t="s">
        <v>69</v>
      </c>
      <c r="C107" s="28">
        <v>1</v>
      </c>
      <c r="D107" s="12">
        <f>VLOOKUP(B107,[1]Заказ!$B$4:$C$158,2,0)</f>
        <v>0</v>
      </c>
      <c r="E107" s="18">
        <f t="shared" si="4"/>
        <v>0</v>
      </c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0"/>
      <c r="Y107" s="13">
        <v>1</v>
      </c>
      <c r="Z107" s="10"/>
      <c r="AA107" s="13">
        <f t="shared" si="5"/>
        <v>1</v>
      </c>
      <c r="AB107" s="10"/>
      <c r="AC107" s="13" t="e">
        <f>Y107*#REF!</f>
        <v>#REF!</v>
      </c>
    </row>
    <row r="108" spans="2:29" ht="16.5" hidden="1" customHeight="1" outlineLevel="1" x14ac:dyDescent="0.25">
      <c r="B108" s="25" t="s">
        <v>128</v>
      </c>
      <c r="C108" s="28">
        <v>0.35</v>
      </c>
      <c r="D108" s="12">
        <f>VLOOKUP(B108,[1]Заказ!$B$4:$C$158,2,0)</f>
        <v>0</v>
      </c>
      <c r="E108" s="18">
        <f t="shared" si="4"/>
        <v>0</v>
      </c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0"/>
      <c r="Y108" s="13">
        <v>0.35</v>
      </c>
      <c r="Z108" s="10"/>
      <c r="AA108" s="13">
        <f t="shared" si="5"/>
        <v>0.12249999999999998</v>
      </c>
      <c r="AB108" s="10"/>
      <c r="AC108" s="13" t="e">
        <f>Y108*#REF!</f>
        <v>#REF!</v>
      </c>
    </row>
    <row r="109" spans="2:29" ht="16.5" customHeight="1" outlineLevel="1" x14ac:dyDescent="0.25">
      <c r="B109" s="25" t="s">
        <v>157</v>
      </c>
      <c r="C109" s="28">
        <v>0.3</v>
      </c>
      <c r="D109" s="12">
        <f>VLOOKUP(B109,[1]Заказ!$B$4:$C$158,2,0)</f>
        <v>240</v>
      </c>
      <c r="E109" s="18">
        <f t="shared" si="4"/>
        <v>72</v>
      </c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0"/>
      <c r="Y109" s="13">
        <v>0.4</v>
      </c>
      <c r="Z109" s="10"/>
      <c r="AA109" s="13">
        <f t="shared" si="5"/>
        <v>0.12</v>
      </c>
      <c r="AB109" s="10"/>
      <c r="AC109" s="13" t="e">
        <f>Y109*#REF!</f>
        <v>#REF!</v>
      </c>
    </row>
    <row r="110" spans="2:29" ht="16.5" hidden="1" customHeight="1" outlineLevel="1" x14ac:dyDescent="0.25">
      <c r="B110" s="25" t="s">
        <v>132</v>
      </c>
      <c r="C110" s="28">
        <v>0.35</v>
      </c>
      <c r="D110" s="12">
        <f>VLOOKUP(B110,[1]Заказ!$B$4:$C$158,2,0)</f>
        <v>0</v>
      </c>
      <c r="E110" s="18">
        <f t="shared" si="4"/>
        <v>0</v>
      </c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0"/>
      <c r="Y110" s="13">
        <v>0.35</v>
      </c>
      <c r="Z110" s="10"/>
      <c r="AA110" s="13">
        <f t="shared" si="5"/>
        <v>0.12249999999999998</v>
      </c>
      <c r="AB110" s="10"/>
      <c r="AC110" s="13" t="e">
        <f>Y110*#REF!</f>
        <v>#REF!</v>
      </c>
    </row>
    <row r="111" spans="2:29" ht="16.5" customHeight="1" outlineLevel="1" x14ac:dyDescent="0.25">
      <c r="B111" s="25" t="s">
        <v>133</v>
      </c>
      <c r="C111" s="28">
        <v>0.4</v>
      </c>
      <c r="D111" s="12">
        <f>VLOOKUP(B111,[1]Заказ!$B$4:$C$158,2,0)</f>
        <v>480</v>
      </c>
      <c r="E111" s="18">
        <f t="shared" si="4"/>
        <v>192</v>
      </c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0"/>
      <c r="Y111" s="13">
        <v>0.4</v>
      </c>
      <c r="Z111" s="10"/>
      <c r="AA111" s="13">
        <f t="shared" si="5"/>
        <v>0.16000000000000003</v>
      </c>
      <c r="AB111" s="10"/>
      <c r="AC111" s="13" t="e">
        <f>Y111*#REF!</f>
        <v>#REF!</v>
      </c>
    </row>
    <row r="112" spans="2:29" ht="16.5" hidden="1" customHeight="1" outlineLevel="1" x14ac:dyDescent="0.25">
      <c r="B112" s="25" t="s">
        <v>130</v>
      </c>
      <c r="C112" s="28">
        <v>0.4</v>
      </c>
      <c r="D112" s="12">
        <f>VLOOKUP(B112,[1]Заказ!$B$4:$C$158,2,0)</f>
        <v>0</v>
      </c>
      <c r="E112" s="18">
        <f t="shared" si="4"/>
        <v>0</v>
      </c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0"/>
      <c r="Y112" s="13">
        <v>0.4</v>
      </c>
      <c r="Z112" s="10"/>
      <c r="AA112" s="13">
        <f t="shared" si="5"/>
        <v>0.16000000000000003</v>
      </c>
      <c r="AB112" s="10"/>
      <c r="AC112" s="13" t="e">
        <f>Y112*#REF!</f>
        <v>#REF!</v>
      </c>
    </row>
    <row r="113" spans="2:29" ht="16.5" customHeight="1" outlineLevel="1" x14ac:dyDescent="0.25">
      <c r="B113" s="25" t="s">
        <v>134</v>
      </c>
      <c r="C113" s="28">
        <v>0.35</v>
      </c>
      <c r="D113" s="12">
        <f>VLOOKUP(B113,[1]Заказ!$B$4:$C$158,2,0)</f>
        <v>24</v>
      </c>
      <c r="E113" s="18">
        <f t="shared" si="4"/>
        <v>8.3999999999999986</v>
      </c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0"/>
      <c r="Y113" s="13">
        <v>0.35</v>
      </c>
      <c r="Z113" s="10"/>
      <c r="AA113" s="13">
        <f t="shared" si="5"/>
        <v>0.12249999999999998</v>
      </c>
      <c r="AB113" s="10"/>
      <c r="AC113" s="13" t="e">
        <f>Y113*#REF!</f>
        <v>#REF!</v>
      </c>
    </row>
    <row r="114" spans="2:29" ht="16.5" customHeight="1" outlineLevel="1" x14ac:dyDescent="0.25">
      <c r="B114" s="25" t="s">
        <v>103</v>
      </c>
      <c r="C114" s="28">
        <v>1</v>
      </c>
      <c r="D114" s="12">
        <f>VLOOKUP(B114,[1]Заказ!$B$4:$C$158,2,0)</f>
        <v>50</v>
      </c>
      <c r="E114" s="18">
        <f t="shared" si="4"/>
        <v>50</v>
      </c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0"/>
      <c r="Y114" s="13">
        <v>1</v>
      </c>
      <c r="Z114" s="10"/>
      <c r="AA114" s="13">
        <f t="shared" si="5"/>
        <v>1</v>
      </c>
      <c r="AB114" s="10"/>
      <c r="AC114" s="13" t="e">
        <f>Y114*#REF!</f>
        <v>#REF!</v>
      </c>
    </row>
    <row r="115" spans="2:29" ht="16.5" hidden="1" customHeight="1" outlineLevel="1" x14ac:dyDescent="0.25">
      <c r="B115" s="25" t="s">
        <v>135</v>
      </c>
      <c r="C115" s="28">
        <v>0.35</v>
      </c>
      <c r="D115" s="12">
        <f>VLOOKUP(B115,[1]Заказ!$B$4:$C$158,2,0)</f>
        <v>0</v>
      </c>
      <c r="E115" s="18">
        <f t="shared" si="4"/>
        <v>0</v>
      </c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0"/>
      <c r="Y115" s="13">
        <v>0.35</v>
      </c>
      <c r="Z115" s="10"/>
      <c r="AA115" s="13">
        <f t="shared" si="5"/>
        <v>0.12249999999999998</v>
      </c>
      <c r="AB115" s="10"/>
      <c r="AC115" s="13" t="e">
        <f>Y115*#REF!</f>
        <v>#REF!</v>
      </c>
    </row>
    <row r="116" spans="2:29" ht="16.5" hidden="1" customHeight="1" outlineLevel="1" x14ac:dyDescent="0.25">
      <c r="B116" s="25" t="s">
        <v>131</v>
      </c>
      <c r="C116" s="28">
        <v>0.4</v>
      </c>
      <c r="D116" s="12">
        <f>VLOOKUP(B116,[1]Заказ!$B$4:$C$158,2,0)</f>
        <v>0</v>
      </c>
      <c r="E116" s="18">
        <f t="shared" si="4"/>
        <v>0</v>
      </c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0"/>
      <c r="Y116" s="13">
        <v>0.4</v>
      </c>
      <c r="Z116" s="10"/>
      <c r="AA116" s="13">
        <f t="shared" si="5"/>
        <v>0.16000000000000003</v>
      </c>
      <c r="AB116" s="10"/>
      <c r="AC116" s="13" t="e">
        <f>Y116*#REF!</f>
        <v>#REF!</v>
      </c>
    </row>
    <row r="117" spans="2:29" ht="16.5" hidden="1" customHeight="1" outlineLevel="1" x14ac:dyDescent="0.25">
      <c r="B117" s="25" t="s">
        <v>100</v>
      </c>
      <c r="C117" s="28">
        <v>1</v>
      </c>
      <c r="D117" s="12">
        <f>VLOOKUP(B117,[1]Заказ!$B$4:$C$158,2,0)</f>
        <v>0</v>
      </c>
      <c r="E117" s="18">
        <f t="shared" si="4"/>
        <v>0</v>
      </c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0"/>
      <c r="Y117" s="13">
        <v>1</v>
      </c>
      <c r="Z117" s="10"/>
      <c r="AA117" s="13">
        <f t="shared" si="5"/>
        <v>1</v>
      </c>
      <c r="AB117" s="10"/>
      <c r="AC117" s="13" t="e">
        <f>Y117*#REF!</f>
        <v>#REF!</v>
      </c>
    </row>
    <row r="118" spans="2:29" ht="16.5" hidden="1" customHeight="1" outlineLevel="1" x14ac:dyDescent="0.25">
      <c r="B118" s="25" t="s">
        <v>129</v>
      </c>
      <c r="C118" s="28">
        <v>0.35</v>
      </c>
      <c r="D118" s="12">
        <f>VLOOKUP(B118,[1]Заказ!$B$4:$C$158,2,0)</f>
        <v>0</v>
      </c>
      <c r="E118" s="18">
        <f t="shared" si="4"/>
        <v>0</v>
      </c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0"/>
      <c r="Y118" s="13">
        <v>0.35</v>
      </c>
      <c r="Z118" s="10"/>
      <c r="AA118" s="13">
        <f t="shared" si="5"/>
        <v>0.12249999999999998</v>
      </c>
      <c r="AB118" s="10"/>
      <c r="AC118" s="13" t="e">
        <f>Y118*#REF!</f>
        <v>#REF!</v>
      </c>
    </row>
    <row r="119" spans="2:29" ht="16.5" customHeight="1" outlineLevel="1" x14ac:dyDescent="0.25">
      <c r="B119" s="25" t="s">
        <v>155</v>
      </c>
      <c r="C119" s="28">
        <v>1</v>
      </c>
      <c r="D119" s="12">
        <f>VLOOKUP(B119,[1]Заказ!$B$4:$C$158,2,0)</f>
        <v>120</v>
      </c>
      <c r="E119" s="18">
        <f t="shared" si="4"/>
        <v>120</v>
      </c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0"/>
      <c r="Y119" s="13">
        <v>0.35</v>
      </c>
      <c r="Z119" s="10"/>
      <c r="AA119" s="13">
        <f t="shared" si="5"/>
        <v>0.35</v>
      </c>
      <c r="AB119" s="10"/>
      <c r="AC119" s="13" t="e">
        <f>Y119*#REF!</f>
        <v>#REF!</v>
      </c>
    </row>
    <row r="120" spans="2:29" ht="16.5" hidden="1" customHeight="1" outlineLevel="1" x14ac:dyDescent="0.25">
      <c r="B120" s="25" t="s">
        <v>136</v>
      </c>
      <c r="C120" s="28">
        <v>0.35</v>
      </c>
      <c r="D120" s="12">
        <f>VLOOKUP(B120,[1]Заказ!$B$4:$C$158,2,0)</f>
        <v>0</v>
      </c>
      <c r="E120" s="18">
        <f t="shared" si="4"/>
        <v>0</v>
      </c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0"/>
      <c r="Y120" s="13">
        <v>0.35</v>
      </c>
      <c r="Z120" s="10"/>
      <c r="AA120" s="13">
        <f t="shared" si="5"/>
        <v>0.12249999999999998</v>
      </c>
      <c r="AB120" s="10"/>
      <c r="AC120" s="13" t="e">
        <f>Y120*#REF!</f>
        <v>#REF!</v>
      </c>
    </row>
    <row r="121" spans="2:29" ht="16.5" customHeight="1" outlineLevel="1" x14ac:dyDescent="0.25">
      <c r="B121" s="25" t="s">
        <v>105</v>
      </c>
      <c r="C121" s="28">
        <v>1</v>
      </c>
      <c r="D121" s="12">
        <f>VLOOKUP(B121,[1]Заказ!$B$4:$C$158,2,0)</f>
        <v>50</v>
      </c>
      <c r="E121" s="18">
        <f t="shared" si="4"/>
        <v>50</v>
      </c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0"/>
      <c r="Y121" s="13">
        <v>1</v>
      </c>
      <c r="Z121" s="10"/>
      <c r="AA121" s="13">
        <f t="shared" si="5"/>
        <v>1</v>
      </c>
      <c r="AB121" s="10"/>
      <c r="AC121" s="13" t="e">
        <f>Y121*#REF!</f>
        <v>#REF!</v>
      </c>
    </row>
    <row r="122" spans="2:29" ht="16.5" customHeight="1" outlineLevel="1" x14ac:dyDescent="0.25">
      <c r="B122" s="25" t="s">
        <v>138</v>
      </c>
      <c r="C122" s="28">
        <v>0.4</v>
      </c>
      <c r="D122" s="12">
        <f>VLOOKUP(B122,[1]Заказ!$B$4:$C$158,2,0)</f>
        <v>360</v>
      </c>
      <c r="E122" s="18">
        <f t="shared" si="4"/>
        <v>144</v>
      </c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0"/>
      <c r="Y122" s="13">
        <v>0.4</v>
      </c>
      <c r="Z122" s="10"/>
      <c r="AA122" s="13">
        <f t="shared" si="5"/>
        <v>0.16000000000000003</v>
      </c>
      <c r="AB122" s="10"/>
      <c r="AC122" s="13" t="e">
        <f>Y122*#REF!</f>
        <v>#REF!</v>
      </c>
    </row>
    <row r="123" spans="2:29" ht="16.5" customHeight="1" outlineLevel="1" x14ac:dyDescent="0.25">
      <c r="B123" s="25" t="s">
        <v>139</v>
      </c>
      <c r="C123" s="28">
        <v>0.4</v>
      </c>
      <c r="D123" s="12">
        <f>VLOOKUP(B123,[1]Заказ!$B$4:$C$158,2,0)</f>
        <v>360</v>
      </c>
      <c r="E123" s="18">
        <f t="shared" si="4"/>
        <v>144</v>
      </c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0"/>
      <c r="Y123" s="13">
        <v>0.4</v>
      </c>
      <c r="Z123" s="10"/>
      <c r="AA123" s="13">
        <f t="shared" si="5"/>
        <v>0.16000000000000003</v>
      </c>
      <c r="AB123" s="10"/>
      <c r="AC123" s="13" t="e">
        <f>Y123*#REF!</f>
        <v>#REF!</v>
      </c>
    </row>
    <row r="124" spans="2:29" ht="16.5" hidden="1" customHeight="1" outlineLevel="1" x14ac:dyDescent="0.25">
      <c r="B124" s="25" t="s">
        <v>140</v>
      </c>
      <c r="C124" s="28">
        <v>0.4</v>
      </c>
      <c r="D124" s="12">
        <f>VLOOKUP(B124,[1]Заказ!$B$4:$C$158,2,0)</f>
        <v>0</v>
      </c>
      <c r="E124" s="18">
        <f t="shared" si="4"/>
        <v>0</v>
      </c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0"/>
      <c r="Y124" s="13">
        <v>0.4</v>
      </c>
      <c r="Z124" s="10"/>
      <c r="AA124" s="13">
        <f t="shared" si="5"/>
        <v>0.16000000000000003</v>
      </c>
      <c r="AB124" s="10"/>
      <c r="AC124" s="13" t="e">
        <f>Y124*#REF!</f>
        <v>#REF!</v>
      </c>
    </row>
    <row r="125" spans="2:29" ht="16.5" customHeight="1" outlineLevel="1" x14ac:dyDescent="0.25">
      <c r="B125" s="25" t="s">
        <v>106</v>
      </c>
      <c r="C125" s="28">
        <v>1</v>
      </c>
      <c r="D125" s="12">
        <f>VLOOKUP(B125,[1]Заказ!$B$4:$C$158,2,0)</f>
        <v>30</v>
      </c>
      <c r="E125" s="18">
        <f t="shared" si="4"/>
        <v>30</v>
      </c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0"/>
      <c r="Y125" s="13">
        <v>1</v>
      </c>
      <c r="Z125" s="10"/>
      <c r="AA125" s="13">
        <f t="shared" si="5"/>
        <v>1</v>
      </c>
      <c r="AB125" s="10"/>
      <c r="AC125" s="13" t="e">
        <f>Y125*#REF!</f>
        <v>#REF!</v>
      </c>
    </row>
    <row r="126" spans="2:29" ht="16.5" hidden="1" customHeight="1" outlineLevel="1" x14ac:dyDescent="0.25">
      <c r="B126" s="25" t="s">
        <v>107</v>
      </c>
      <c r="C126" s="28">
        <v>1</v>
      </c>
      <c r="D126" s="12">
        <f>VLOOKUP(B126,[1]Заказ!$B$4:$C$158,2,0)</f>
        <v>0</v>
      </c>
      <c r="E126" s="18">
        <f t="shared" si="4"/>
        <v>0</v>
      </c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0"/>
      <c r="Y126" s="13">
        <v>1</v>
      </c>
      <c r="Z126" s="10"/>
      <c r="AA126" s="13">
        <f t="shared" si="5"/>
        <v>1</v>
      </c>
      <c r="AB126" s="10"/>
      <c r="AC126" s="13" t="e">
        <f>Y126*#REF!</f>
        <v>#REF!</v>
      </c>
    </row>
    <row r="127" spans="2:29" ht="16.5" hidden="1" customHeight="1" outlineLevel="1" x14ac:dyDescent="0.25">
      <c r="B127" s="25" t="s">
        <v>142</v>
      </c>
      <c r="C127" s="28">
        <v>0.35</v>
      </c>
      <c r="D127" s="12">
        <f>VLOOKUP(B127,[1]Заказ!$B$4:$C$158,2,0)</f>
        <v>0</v>
      </c>
      <c r="E127" s="18">
        <f t="shared" si="4"/>
        <v>0</v>
      </c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0"/>
      <c r="Y127" s="13">
        <v>0.35</v>
      </c>
      <c r="Z127" s="10"/>
      <c r="AA127" s="13">
        <f t="shared" si="5"/>
        <v>0.12249999999999998</v>
      </c>
      <c r="AB127" s="10"/>
      <c r="AC127" s="13" t="e">
        <f>Y127*#REF!</f>
        <v>#REF!</v>
      </c>
    </row>
    <row r="128" spans="2:29" ht="16.5" hidden="1" customHeight="1" outlineLevel="1" x14ac:dyDescent="0.25">
      <c r="B128" s="25" t="s">
        <v>137</v>
      </c>
      <c r="C128" s="28">
        <v>0.35</v>
      </c>
      <c r="D128" s="12">
        <f>VLOOKUP(B128,[1]Заказ!$B$4:$C$158,2,0)</f>
        <v>0</v>
      </c>
      <c r="E128" s="18">
        <f t="shared" si="4"/>
        <v>0</v>
      </c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0"/>
      <c r="Y128" s="13">
        <v>0.35</v>
      </c>
      <c r="Z128" s="10"/>
      <c r="AA128" s="13">
        <f t="shared" si="5"/>
        <v>0.12249999999999998</v>
      </c>
      <c r="AB128" s="10"/>
      <c r="AC128" s="13" t="e">
        <f>Y128*#REF!</f>
        <v>#REF!</v>
      </c>
    </row>
    <row r="129" spans="2:29" ht="16.5" customHeight="1" outlineLevel="1" x14ac:dyDescent="0.25">
      <c r="B129" s="25" t="s">
        <v>143</v>
      </c>
      <c r="C129" s="28">
        <v>0.4</v>
      </c>
      <c r="D129" s="12">
        <f>VLOOKUP(B129,[1]Заказ!$B$4:$C$158,2,0)</f>
        <v>480</v>
      </c>
      <c r="E129" s="18">
        <f t="shared" si="4"/>
        <v>192</v>
      </c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0"/>
      <c r="Y129" s="13">
        <v>0.4</v>
      </c>
      <c r="Z129" s="10"/>
      <c r="AA129" s="13">
        <f t="shared" si="5"/>
        <v>0.16000000000000003</v>
      </c>
      <c r="AB129" s="10"/>
      <c r="AC129" s="13" t="e">
        <f>Y129*#REF!</f>
        <v>#REF!</v>
      </c>
    </row>
    <row r="130" spans="2:29" ht="16.5" hidden="1" customHeight="1" outlineLevel="1" x14ac:dyDescent="0.25">
      <c r="B130" s="25" t="s">
        <v>80</v>
      </c>
      <c r="C130" s="28">
        <v>1</v>
      </c>
      <c r="D130" s="12">
        <f>VLOOKUP(B130,[1]Заказ!$B$4:$C$158,2,0)</f>
        <v>0</v>
      </c>
      <c r="E130" s="18">
        <f t="shared" si="4"/>
        <v>0</v>
      </c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0"/>
      <c r="Y130" s="13">
        <v>1</v>
      </c>
      <c r="Z130" s="10"/>
      <c r="AA130" s="13">
        <f t="shared" si="5"/>
        <v>1</v>
      </c>
      <c r="AB130" s="10"/>
      <c r="AC130" s="13" t="e">
        <f>Y130*#REF!</f>
        <v>#REF!</v>
      </c>
    </row>
    <row r="131" spans="2:29" ht="16.5" hidden="1" customHeight="1" outlineLevel="1" x14ac:dyDescent="0.25">
      <c r="B131" s="25" t="s">
        <v>81</v>
      </c>
      <c r="C131" s="28">
        <v>1</v>
      </c>
      <c r="D131" s="12">
        <f>VLOOKUP(B131,[1]Заказ!$B$4:$C$158,2,0)</f>
        <v>0</v>
      </c>
      <c r="E131" s="18">
        <f t="shared" si="4"/>
        <v>0</v>
      </c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0"/>
      <c r="Y131" s="13">
        <v>1</v>
      </c>
      <c r="Z131" s="10"/>
      <c r="AA131" s="13">
        <f t="shared" si="5"/>
        <v>1</v>
      </c>
      <c r="AB131" s="10"/>
      <c r="AC131" s="13" t="e">
        <f>Y131*#REF!</f>
        <v>#REF!</v>
      </c>
    </row>
    <row r="132" spans="2:29" ht="16.5" hidden="1" customHeight="1" outlineLevel="1" x14ac:dyDescent="0.25">
      <c r="B132" s="25" t="s">
        <v>108</v>
      </c>
      <c r="C132" s="28">
        <v>1</v>
      </c>
      <c r="D132" s="12">
        <f>VLOOKUP(B132,[1]Заказ!$B$4:$C$158,2,0)</f>
        <v>0</v>
      </c>
      <c r="E132" s="18">
        <f t="shared" si="4"/>
        <v>0</v>
      </c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0"/>
      <c r="Y132" s="13">
        <v>1</v>
      </c>
      <c r="Z132" s="10"/>
      <c r="AA132" s="13">
        <f t="shared" ref="AA132:AA153" si="6">Y132*C132</f>
        <v>1</v>
      </c>
      <c r="AB132" s="10"/>
      <c r="AC132" s="13" t="e">
        <f>Y132*#REF!</f>
        <v>#REF!</v>
      </c>
    </row>
    <row r="133" spans="2:29" ht="16.5" customHeight="1" outlineLevel="1" x14ac:dyDescent="0.25">
      <c r="B133" s="25" t="s">
        <v>82</v>
      </c>
      <c r="C133" s="28">
        <v>1</v>
      </c>
      <c r="D133" s="12">
        <f>VLOOKUP(B133,[1]Заказ!$B$4:$C$158,2,0)</f>
        <v>100</v>
      </c>
      <c r="E133" s="18">
        <f t="shared" ref="E133:E157" si="7">D133*C133</f>
        <v>100</v>
      </c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0"/>
      <c r="Y133" s="13">
        <v>1</v>
      </c>
      <c r="Z133" s="10"/>
      <c r="AA133" s="13">
        <f t="shared" si="6"/>
        <v>1</v>
      </c>
      <c r="AB133" s="10"/>
      <c r="AC133" s="13" t="e">
        <f>Y133*#REF!</f>
        <v>#REF!</v>
      </c>
    </row>
    <row r="134" spans="2:29" ht="16.5" customHeight="1" outlineLevel="1" x14ac:dyDescent="0.25">
      <c r="B134" s="25" t="s">
        <v>75</v>
      </c>
      <c r="C134" s="28">
        <v>1</v>
      </c>
      <c r="D134" s="12">
        <f>VLOOKUP(B134,[1]Заказ!$B$4:$C$158,2,0)</f>
        <v>1800</v>
      </c>
      <c r="E134" s="18">
        <f t="shared" si="7"/>
        <v>1800</v>
      </c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0"/>
      <c r="Y134" s="13">
        <v>1</v>
      </c>
      <c r="Z134" s="10"/>
      <c r="AA134" s="13">
        <f t="shared" si="6"/>
        <v>1</v>
      </c>
      <c r="AB134" s="10"/>
      <c r="AC134" s="13" t="e">
        <f>Y134*#REF!</f>
        <v>#REF!</v>
      </c>
    </row>
    <row r="135" spans="2:29" ht="16.5" hidden="1" customHeight="1" outlineLevel="1" x14ac:dyDescent="0.25">
      <c r="B135" s="25" t="s">
        <v>90</v>
      </c>
      <c r="C135" s="28">
        <v>0.45</v>
      </c>
      <c r="D135" s="12">
        <f>VLOOKUP(B135,[1]Заказ!$B$4:$C$158,2,0)</f>
        <v>0</v>
      </c>
      <c r="E135" s="18">
        <f t="shared" si="7"/>
        <v>0</v>
      </c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0"/>
      <c r="Y135" s="13">
        <v>0.45</v>
      </c>
      <c r="Z135" s="10"/>
      <c r="AA135" s="13">
        <f t="shared" si="6"/>
        <v>0.20250000000000001</v>
      </c>
      <c r="AB135" s="10"/>
      <c r="AC135" s="13" t="e">
        <f>Y135*#REF!</f>
        <v>#REF!</v>
      </c>
    </row>
    <row r="136" spans="2:29" ht="16.5" hidden="1" customHeight="1" outlineLevel="1" x14ac:dyDescent="0.25">
      <c r="B136" s="25" t="s">
        <v>109</v>
      </c>
      <c r="C136" s="28">
        <v>1</v>
      </c>
      <c r="D136" s="12">
        <f>VLOOKUP(B136,[1]Заказ!$B$4:$C$158,2,0)</f>
        <v>0</v>
      </c>
      <c r="E136" s="18">
        <f t="shared" si="7"/>
        <v>0</v>
      </c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0"/>
      <c r="Y136" s="13">
        <v>1</v>
      </c>
      <c r="Z136" s="10"/>
      <c r="AA136" s="13">
        <f t="shared" si="6"/>
        <v>1</v>
      </c>
      <c r="AB136" s="10"/>
      <c r="AC136" s="13" t="e">
        <f>Y136*#REF!</f>
        <v>#REF!</v>
      </c>
    </row>
    <row r="137" spans="2:29" ht="16.5" hidden="1" customHeight="1" outlineLevel="1" x14ac:dyDescent="0.25">
      <c r="B137" s="25" t="s">
        <v>110</v>
      </c>
      <c r="C137" s="28">
        <v>1</v>
      </c>
      <c r="D137" s="12">
        <f>VLOOKUP(B137,[1]Заказ!$B$4:$C$158,2,0)</f>
        <v>0</v>
      </c>
      <c r="E137" s="18">
        <f t="shared" si="7"/>
        <v>0</v>
      </c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0"/>
      <c r="Y137" s="13">
        <v>1</v>
      </c>
      <c r="Z137" s="10"/>
      <c r="AA137" s="13">
        <f t="shared" si="6"/>
        <v>1</v>
      </c>
      <c r="AB137" s="10"/>
      <c r="AC137" s="13" t="e">
        <f>Y137*#REF!</f>
        <v>#REF!</v>
      </c>
    </row>
    <row r="138" spans="2:29" ht="16.5" customHeight="1" outlineLevel="1" x14ac:dyDescent="0.25">
      <c r="B138" s="25" t="s">
        <v>153</v>
      </c>
      <c r="C138" s="28">
        <v>0.45</v>
      </c>
      <c r="D138" s="12">
        <f>VLOOKUP(B138,[1]Заказ!$B$4:$C$158,2,0)</f>
        <v>80</v>
      </c>
      <c r="E138" s="18">
        <f t="shared" si="7"/>
        <v>36</v>
      </c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0"/>
      <c r="Y138" s="13">
        <v>0.45</v>
      </c>
      <c r="Z138" s="10"/>
      <c r="AA138" s="13">
        <f t="shared" si="6"/>
        <v>0.20250000000000001</v>
      </c>
      <c r="AB138" s="10"/>
      <c r="AC138" s="13" t="e">
        <f>Y138*#REF!</f>
        <v>#REF!</v>
      </c>
    </row>
    <row r="139" spans="2:29" ht="16.5" hidden="1" customHeight="1" outlineLevel="1" x14ac:dyDescent="0.25">
      <c r="B139" s="25" t="s">
        <v>91</v>
      </c>
      <c r="C139" s="28">
        <v>0.45</v>
      </c>
      <c r="D139" s="12">
        <f>VLOOKUP(B139,[1]Заказ!$B$4:$C$158,2,0)</f>
        <v>0</v>
      </c>
      <c r="E139" s="18">
        <f t="shared" si="7"/>
        <v>0</v>
      </c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0"/>
      <c r="Y139" s="13">
        <v>0.45</v>
      </c>
      <c r="Z139" s="10"/>
      <c r="AA139" s="13">
        <f t="shared" si="6"/>
        <v>0.20250000000000001</v>
      </c>
      <c r="AB139" s="10"/>
      <c r="AC139" s="13" t="e">
        <f>Y139*#REF!</f>
        <v>#REF!</v>
      </c>
    </row>
    <row r="140" spans="2:29" ht="16.5" hidden="1" customHeight="1" outlineLevel="1" x14ac:dyDescent="0.25">
      <c r="B140" s="25" t="s">
        <v>111</v>
      </c>
      <c r="C140" s="28">
        <v>1</v>
      </c>
      <c r="D140" s="12">
        <f>VLOOKUP(B140,[1]Заказ!$B$4:$C$158,2,0)</f>
        <v>0</v>
      </c>
      <c r="E140" s="18">
        <f t="shared" si="7"/>
        <v>0</v>
      </c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0"/>
      <c r="Y140" s="13">
        <v>1</v>
      </c>
      <c r="Z140" s="10"/>
      <c r="AA140" s="13">
        <f t="shared" si="6"/>
        <v>1</v>
      </c>
      <c r="AB140" s="10"/>
      <c r="AC140" s="13" t="e">
        <f>Y140*#REF!</f>
        <v>#REF!</v>
      </c>
    </row>
    <row r="141" spans="2:29" ht="16.5" customHeight="1" outlineLevel="1" x14ac:dyDescent="0.25">
      <c r="B141" s="25" t="s">
        <v>112</v>
      </c>
      <c r="C141" s="28">
        <v>1</v>
      </c>
      <c r="D141" s="12">
        <f>VLOOKUP(B141,[1]Заказ!$B$4:$C$158,2,0)</f>
        <v>200</v>
      </c>
      <c r="E141" s="18">
        <f t="shared" si="7"/>
        <v>200</v>
      </c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0"/>
      <c r="Y141" s="13">
        <v>1</v>
      </c>
      <c r="Z141" s="10"/>
      <c r="AA141" s="13">
        <f t="shared" si="6"/>
        <v>1</v>
      </c>
      <c r="AB141" s="10"/>
      <c r="AC141" s="13" t="e">
        <f>Y141*#REF!</f>
        <v>#REF!</v>
      </c>
    </row>
    <row r="142" spans="2:29" ht="16.5" customHeight="1" outlineLevel="1" x14ac:dyDescent="0.25">
      <c r="B142" s="25" t="s">
        <v>144</v>
      </c>
      <c r="C142" s="28">
        <v>0.4</v>
      </c>
      <c r="D142" s="12">
        <f>VLOOKUP(B142,[1]Заказ!$B$4:$C$158,2,0)</f>
        <v>240</v>
      </c>
      <c r="E142" s="18">
        <f t="shared" si="7"/>
        <v>96</v>
      </c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0"/>
      <c r="Y142" s="13">
        <v>0.4</v>
      </c>
      <c r="Z142" s="10"/>
      <c r="AA142" s="13">
        <f t="shared" si="6"/>
        <v>0.16000000000000003</v>
      </c>
      <c r="AB142" s="10"/>
      <c r="AC142" s="13" t="e">
        <f>Y142*#REF!</f>
        <v>#REF!</v>
      </c>
    </row>
    <row r="143" spans="2:29" ht="16.5" customHeight="1" outlineLevel="1" x14ac:dyDescent="0.25">
      <c r="B143" s="25" t="s">
        <v>145</v>
      </c>
      <c r="C143" s="28">
        <v>0.4</v>
      </c>
      <c r="D143" s="12">
        <f>VLOOKUP(B143,[1]Заказ!$B$4:$C$158,2,0)</f>
        <v>390</v>
      </c>
      <c r="E143" s="18">
        <f t="shared" si="7"/>
        <v>156</v>
      </c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0"/>
      <c r="Y143" s="13">
        <v>0.4</v>
      </c>
      <c r="Z143" s="10"/>
      <c r="AA143" s="13">
        <f t="shared" si="6"/>
        <v>0.16000000000000003</v>
      </c>
      <c r="AB143" s="10"/>
      <c r="AC143" s="13" t="e">
        <f>Y143*#REF!</f>
        <v>#REF!</v>
      </c>
    </row>
    <row r="144" spans="2:29" ht="16.5" hidden="1" customHeight="1" outlineLevel="1" x14ac:dyDescent="0.25">
      <c r="B144" s="25" t="s">
        <v>83</v>
      </c>
      <c r="C144" s="28">
        <v>1</v>
      </c>
      <c r="D144" s="12">
        <f>VLOOKUP(B144,[1]Заказ!$B$4:$C$158,2,0)</f>
        <v>0</v>
      </c>
      <c r="E144" s="18">
        <f t="shared" si="7"/>
        <v>0</v>
      </c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0"/>
      <c r="Y144" s="13">
        <v>1</v>
      </c>
      <c r="Z144" s="10"/>
      <c r="AA144" s="13">
        <f t="shared" si="6"/>
        <v>1</v>
      </c>
      <c r="AB144" s="10"/>
      <c r="AC144" s="13" t="e">
        <f>Y144*#REF!</f>
        <v>#REF!</v>
      </c>
    </row>
    <row r="145" spans="2:29" ht="16.5" hidden="1" customHeight="1" outlineLevel="1" x14ac:dyDescent="0.25">
      <c r="B145" s="25" t="s">
        <v>113</v>
      </c>
      <c r="C145" s="28">
        <v>1</v>
      </c>
      <c r="D145" s="12">
        <f>VLOOKUP(B145,[1]Заказ!$B$4:$C$158,2,0)</f>
        <v>0</v>
      </c>
      <c r="E145" s="18">
        <f t="shared" si="7"/>
        <v>0</v>
      </c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0"/>
      <c r="Y145" s="13">
        <v>1</v>
      </c>
      <c r="Z145" s="10"/>
      <c r="AA145" s="13">
        <f t="shared" si="6"/>
        <v>1</v>
      </c>
      <c r="AB145" s="10"/>
      <c r="AC145" s="13" t="e">
        <f>Y145*#REF!</f>
        <v>#REF!</v>
      </c>
    </row>
    <row r="146" spans="2:29" ht="16.5" hidden="1" customHeight="1" outlineLevel="1" x14ac:dyDescent="0.25">
      <c r="B146" s="25" t="s">
        <v>77</v>
      </c>
      <c r="C146" s="28">
        <v>1</v>
      </c>
      <c r="D146" s="12">
        <f>VLOOKUP(B146,[1]Заказ!$B$4:$C$158,2,0)</f>
        <v>0</v>
      </c>
      <c r="E146" s="18">
        <f t="shared" si="7"/>
        <v>0</v>
      </c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0"/>
      <c r="Y146" s="13">
        <v>1</v>
      </c>
      <c r="Z146" s="10"/>
      <c r="AA146" s="13">
        <f t="shared" si="6"/>
        <v>1</v>
      </c>
      <c r="AB146" s="10"/>
      <c r="AC146" s="13" t="e">
        <f>Y146*#REF!</f>
        <v>#REF!</v>
      </c>
    </row>
    <row r="147" spans="2:29" ht="16.5" hidden="1" customHeight="1" outlineLevel="1" x14ac:dyDescent="0.25">
      <c r="B147" s="25" t="s">
        <v>102</v>
      </c>
      <c r="C147" s="28">
        <v>1</v>
      </c>
      <c r="D147" s="12">
        <f>VLOOKUP(B147,[1]Заказ!$B$4:$C$158,2,0)</f>
        <v>0</v>
      </c>
      <c r="E147" s="18">
        <f t="shared" si="7"/>
        <v>0</v>
      </c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0"/>
      <c r="Y147" s="13">
        <v>1</v>
      </c>
      <c r="Z147" s="10"/>
      <c r="AA147" s="13">
        <f t="shared" si="6"/>
        <v>1</v>
      </c>
      <c r="AB147" s="10"/>
      <c r="AC147" s="13" t="e">
        <f>Y147*#REF!</f>
        <v>#REF!</v>
      </c>
    </row>
    <row r="148" spans="2:29" ht="16.5" customHeight="1" outlineLevel="1" x14ac:dyDescent="0.25">
      <c r="B148" s="29" t="s">
        <v>151</v>
      </c>
      <c r="C148" s="28">
        <v>0.4</v>
      </c>
      <c r="D148" s="12">
        <f>VLOOKUP(B148,[1]Заказ!$B$4:$C$158,2,0)</f>
        <v>480</v>
      </c>
      <c r="E148" s="18">
        <f t="shared" si="7"/>
        <v>192</v>
      </c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0"/>
      <c r="Y148" s="13">
        <v>0.5</v>
      </c>
      <c r="Z148" s="10"/>
      <c r="AA148" s="13">
        <f t="shared" si="6"/>
        <v>0.2</v>
      </c>
      <c r="AB148" s="10"/>
      <c r="AC148" s="13" t="e">
        <f>Y148*#REF!</f>
        <v>#REF!</v>
      </c>
    </row>
    <row r="149" spans="2:29" ht="16.5" hidden="1" customHeight="1" outlineLevel="1" x14ac:dyDescent="0.25">
      <c r="B149" s="25" t="s">
        <v>104</v>
      </c>
      <c r="C149" s="28">
        <v>1</v>
      </c>
      <c r="D149" s="12">
        <f>VLOOKUP(B149,[1]Заказ!$B$4:$C$158,2,0)</f>
        <v>0</v>
      </c>
      <c r="E149" s="18">
        <f t="shared" si="7"/>
        <v>0</v>
      </c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0"/>
      <c r="Y149" s="13">
        <v>1</v>
      </c>
      <c r="Z149" s="10"/>
      <c r="AA149" s="13">
        <f t="shared" si="6"/>
        <v>1</v>
      </c>
      <c r="AB149" s="10"/>
      <c r="AC149" s="13" t="e">
        <f>Y149*#REF!</f>
        <v>#REF!</v>
      </c>
    </row>
    <row r="150" spans="2:29" ht="16.5" customHeight="1" outlineLevel="1" x14ac:dyDescent="0.25">
      <c r="B150" s="2" t="s">
        <v>152</v>
      </c>
      <c r="C150" s="28">
        <v>0.4</v>
      </c>
      <c r="D150" s="12">
        <f>VLOOKUP(B150,[1]Заказ!$B$4:$C$158,2,0)</f>
        <v>960</v>
      </c>
      <c r="E150" s="18">
        <f t="shared" si="7"/>
        <v>384</v>
      </c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0"/>
      <c r="Y150" s="13">
        <v>1</v>
      </c>
      <c r="Z150" s="10"/>
      <c r="AA150" s="13">
        <f t="shared" si="6"/>
        <v>0.4</v>
      </c>
      <c r="AB150" s="10"/>
      <c r="AC150" s="13" t="e">
        <f>Y150*#REF!</f>
        <v>#REF!</v>
      </c>
    </row>
    <row r="151" spans="2:29" ht="16.5" hidden="1" customHeight="1" outlineLevel="1" x14ac:dyDescent="0.25">
      <c r="B151" s="25" t="s">
        <v>86</v>
      </c>
      <c r="C151" s="28">
        <v>0.35</v>
      </c>
      <c r="D151" s="12">
        <f>VLOOKUP(B151,[1]Заказ!$B$4:$C$158,2,0)</f>
        <v>0</v>
      </c>
      <c r="E151" s="18">
        <f t="shared" si="7"/>
        <v>0</v>
      </c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0"/>
      <c r="Y151" s="13">
        <v>0.35</v>
      </c>
      <c r="Z151" s="10"/>
      <c r="AA151" s="13">
        <f t="shared" si="6"/>
        <v>0.12249999999999998</v>
      </c>
      <c r="AB151" s="10"/>
      <c r="AC151" s="13" t="e">
        <f>Y151*#REF!</f>
        <v>#REF!</v>
      </c>
    </row>
    <row r="152" spans="2:29" ht="16.5" hidden="1" customHeight="1" outlineLevel="1" x14ac:dyDescent="0.25">
      <c r="B152" s="25" t="s">
        <v>141</v>
      </c>
      <c r="C152" s="28">
        <v>0.35</v>
      </c>
      <c r="D152" s="12">
        <f>VLOOKUP(B152,[1]Заказ!$B$4:$C$158,2,0)</f>
        <v>0</v>
      </c>
      <c r="E152" s="18">
        <f t="shared" si="7"/>
        <v>0</v>
      </c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0"/>
      <c r="Y152" s="13">
        <v>0.35</v>
      </c>
      <c r="Z152" s="10"/>
      <c r="AA152" s="13">
        <f t="shared" si="6"/>
        <v>0.12249999999999998</v>
      </c>
      <c r="AB152" s="10"/>
      <c r="AC152" s="13" t="e">
        <f>Y152*#REF!</f>
        <v>#REF!</v>
      </c>
    </row>
    <row r="153" spans="2:29" ht="16.5" customHeight="1" outlineLevel="1" x14ac:dyDescent="0.25">
      <c r="B153" s="25" t="s">
        <v>127</v>
      </c>
      <c r="C153" s="28">
        <v>0.35</v>
      </c>
      <c r="D153" s="12">
        <f>VLOOKUP(B153,[1]Заказ!$B$4:$C$158,2,0)</f>
        <v>60</v>
      </c>
      <c r="E153" s="18">
        <f t="shared" si="7"/>
        <v>21</v>
      </c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0"/>
      <c r="Y153" s="13">
        <v>0.35</v>
      </c>
      <c r="Z153" s="10"/>
      <c r="AA153" s="13">
        <f t="shared" si="6"/>
        <v>0.12249999999999998</v>
      </c>
      <c r="AB153" s="10"/>
      <c r="AC153" s="13" t="e">
        <f>Y153*#REF!</f>
        <v>#REF!</v>
      </c>
    </row>
    <row r="154" spans="2:29" ht="16.5" customHeight="1" outlineLevel="1" x14ac:dyDescent="0.25">
      <c r="B154" s="25" t="s">
        <v>146</v>
      </c>
      <c r="C154" s="28">
        <v>1</v>
      </c>
      <c r="D154" s="12">
        <f>VLOOKUP(B154,[1]Заказ!$B$4:$C$158,2,0)</f>
        <v>300</v>
      </c>
      <c r="E154" s="18">
        <f t="shared" si="7"/>
        <v>300</v>
      </c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0"/>
      <c r="Y154" s="13"/>
      <c r="Z154" s="10"/>
      <c r="AA154" s="13"/>
      <c r="AB154" s="10"/>
      <c r="AC154" s="13"/>
    </row>
    <row r="155" spans="2:29" ht="16.5" customHeight="1" outlineLevel="1" x14ac:dyDescent="0.25">
      <c r="B155" s="25" t="s">
        <v>147</v>
      </c>
      <c r="C155" s="28">
        <v>1</v>
      </c>
      <c r="D155" s="12">
        <f>VLOOKUP(B155,[1]Заказ!$B$4:$C$158,2,0)</f>
        <v>300</v>
      </c>
      <c r="E155" s="18">
        <f t="shared" si="7"/>
        <v>300</v>
      </c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0"/>
      <c r="Y155" s="13"/>
      <c r="Z155" s="10"/>
      <c r="AA155" s="13"/>
      <c r="AB155" s="10"/>
      <c r="AC155" s="13"/>
    </row>
    <row r="156" spans="2:29" ht="16.5" customHeight="1" outlineLevel="1" x14ac:dyDescent="0.25">
      <c r="B156" s="25" t="s">
        <v>149</v>
      </c>
      <c r="C156" s="28">
        <v>1</v>
      </c>
      <c r="D156" s="12">
        <f>VLOOKUP(B156,[1]Заказ!$B$4:$C$158,2,0)</f>
        <v>300</v>
      </c>
      <c r="E156" s="18">
        <f t="shared" si="7"/>
        <v>300</v>
      </c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0"/>
      <c r="Y156" s="13">
        <v>1</v>
      </c>
      <c r="Z156" s="10"/>
      <c r="AA156" s="13">
        <f>Y156*C156</f>
        <v>1</v>
      </c>
      <c r="AB156" s="10"/>
      <c r="AC156" s="13" t="e">
        <f>Y156*#REF!</f>
        <v>#REF!</v>
      </c>
    </row>
    <row r="157" spans="2:29" ht="16.5" customHeight="1" outlineLevel="1" x14ac:dyDescent="0.25">
      <c r="B157" s="25" t="s">
        <v>150</v>
      </c>
      <c r="C157" s="28">
        <v>1</v>
      </c>
      <c r="D157" s="12">
        <f>VLOOKUP(B157,[1]Заказ!$B$4:$C$158,2,0)</f>
        <v>300</v>
      </c>
      <c r="E157" s="18">
        <f t="shared" si="7"/>
        <v>300</v>
      </c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0"/>
      <c r="Y157" s="13">
        <v>1</v>
      </c>
      <c r="Z157" s="10"/>
      <c r="AA157" s="13">
        <f>Y157*C157</f>
        <v>1</v>
      </c>
      <c r="AB157" s="10"/>
      <c r="AC157" s="13" t="e">
        <f>Y157*#REF!</f>
        <v>#REF!</v>
      </c>
    </row>
  </sheetData>
  <autoFilter ref="D1:D157" xr:uid="{00000000-0009-0000-0000-000000000000}">
    <filterColumn colId="0">
      <filters>
        <filter val="100"/>
        <filter val="10000"/>
        <filter val="120"/>
        <filter val="150"/>
        <filter val="1800"/>
        <filter val="200"/>
        <filter val="24"/>
        <filter val="240"/>
        <filter val="30"/>
        <filter val="300"/>
        <filter val="3000"/>
        <filter val="31 998"/>
        <filter val="36"/>
        <filter val="360"/>
        <filter val="390"/>
        <filter val="40"/>
        <filter val="4000"/>
        <filter val="48"/>
        <filter val="480"/>
        <filter val="50"/>
        <filter val="5000"/>
        <filter val="60"/>
        <filter val="750"/>
        <filter val="80"/>
        <filter val="960"/>
        <filter val="Заказ"/>
      </filters>
    </filterColumn>
  </autoFilter>
  <sortState xmlns:xlrd2="http://schemas.microsoft.com/office/spreadsheetml/2017/richdata2" ref="B4:E157">
    <sortCondition ref="B4"/>
  </sortState>
  <mergeCells count="3">
    <mergeCell ref="H15:P15"/>
    <mergeCell ref="H16:P16"/>
    <mergeCell ref="H12:P12"/>
  </mergeCells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2024-03-27T09:39:21Z</dcterms:modified>
</cp:coreProperties>
</file>