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F594E04-F5F1-4E7B-8D68-1C699B30C6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O460" i="1"/>
  <c r="BN460" i="1"/>
  <c r="BM460" i="1"/>
  <c r="BL460" i="1"/>
  <c r="Y460" i="1"/>
  <c r="X460" i="1"/>
  <c r="O460" i="1"/>
  <c r="BN459" i="1"/>
  <c r="BL459" i="1"/>
  <c r="X459" i="1"/>
  <c r="X461" i="1" s="1"/>
  <c r="W456" i="1"/>
  <c r="X455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T559" i="1" s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W418" i="1"/>
  <c r="BO417" i="1"/>
  <c r="BN417" i="1"/>
  <c r="BM417" i="1"/>
  <c r="BL417" i="1"/>
  <c r="Y417" i="1"/>
  <c r="X417" i="1"/>
  <c r="O417" i="1"/>
  <c r="BN416" i="1"/>
  <c r="BL416" i="1"/>
  <c r="X416" i="1"/>
  <c r="X418" i="1" s="1"/>
  <c r="O416" i="1"/>
  <c r="BO415" i="1"/>
  <c r="BN415" i="1"/>
  <c r="BM415" i="1"/>
  <c r="BL415" i="1"/>
  <c r="Y415" i="1"/>
  <c r="X415" i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M406" i="1"/>
  <c r="BL406" i="1"/>
  <c r="Y406" i="1"/>
  <c r="X406" i="1"/>
  <c r="BO406" i="1" s="1"/>
  <c r="BO405" i="1"/>
  <c r="BN405" i="1"/>
  <c r="BM405" i="1"/>
  <c r="BL405" i="1"/>
  <c r="Y405" i="1"/>
  <c r="X405" i="1"/>
  <c r="O405" i="1"/>
  <c r="BN404" i="1"/>
  <c r="BL404" i="1"/>
  <c r="X404" i="1"/>
  <c r="BO404" i="1" s="1"/>
  <c r="O404" i="1"/>
  <c r="BO403" i="1"/>
  <c r="BN403" i="1"/>
  <c r="BM403" i="1"/>
  <c r="BL403" i="1"/>
  <c r="Y403" i="1"/>
  <c r="X403" i="1"/>
  <c r="BO402" i="1"/>
  <c r="BN402" i="1"/>
  <c r="BM402" i="1"/>
  <c r="BL402" i="1"/>
  <c r="Y402" i="1"/>
  <c r="X402" i="1"/>
  <c r="O402" i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BO397" i="1" s="1"/>
  <c r="BN396" i="1"/>
  <c r="BL396" i="1"/>
  <c r="X396" i="1"/>
  <c r="BO396" i="1" s="1"/>
  <c r="O396" i="1"/>
  <c r="BO395" i="1"/>
  <c r="BN395" i="1"/>
  <c r="BM395" i="1"/>
  <c r="BL395" i="1"/>
  <c r="Y395" i="1"/>
  <c r="X395" i="1"/>
  <c r="BO394" i="1"/>
  <c r="BN394" i="1"/>
  <c r="BM394" i="1"/>
  <c r="BL394" i="1"/>
  <c r="Y394" i="1"/>
  <c r="X394" i="1"/>
  <c r="O394" i="1"/>
  <c r="BN393" i="1"/>
  <c r="BL393" i="1"/>
  <c r="X393" i="1"/>
  <c r="BO393" i="1" s="1"/>
  <c r="BN392" i="1"/>
  <c r="BL392" i="1"/>
  <c r="X392" i="1"/>
  <c r="BO392" i="1" s="1"/>
  <c r="O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O390" i="1"/>
  <c r="BN389" i="1"/>
  <c r="BL389" i="1"/>
  <c r="X389" i="1"/>
  <c r="BO389" i="1" s="1"/>
  <c r="BN388" i="1"/>
  <c r="BL388" i="1"/>
  <c r="X388" i="1"/>
  <c r="BO388" i="1" s="1"/>
  <c r="BN387" i="1"/>
  <c r="BL387" i="1"/>
  <c r="X387" i="1"/>
  <c r="BO387" i="1" s="1"/>
  <c r="O387" i="1"/>
  <c r="BO386" i="1"/>
  <c r="BN386" i="1"/>
  <c r="BM386" i="1"/>
  <c r="BL386" i="1"/>
  <c r="Y386" i="1"/>
  <c r="X386" i="1"/>
  <c r="BO385" i="1"/>
  <c r="BN385" i="1"/>
  <c r="BM385" i="1"/>
  <c r="BL385" i="1"/>
  <c r="Y385" i="1"/>
  <c r="X385" i="1"/>
  <c r="O385" i="1"/>
  <c r="BN384" i="1"/>
  <c r="BL384" i="1"/>
  <c r="X384" i="1"/>
  <c r="X407" i="1" s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X381" i="1" s="1"/>
  <c r="O379" i="1"/>
  <c r="W375" i="1"/>
  <c r="W374" i="1"/>
  <c r="BN373" i="1"/>
  <c r="BL373" i="1"/>
  <c r="X373" i="1"/>
  <c r="X375" i="1" s="1"/>
  <c r="O373" i="1"/>
  <c r="BO372" i="1"/>
  <c r="BN372" i="1"/>
  <c r="BM372" i="1"/>
  <c r="BL372" i="1"/>
  <c r="Y372" i="1"/>
  <c r="X372" i="1"/>
  <c r="X374" i="1" s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BO367" i="1" s="1"/>
  <c r="O367" i="1"/>
  <c r="BO366" i="1"/>
  <c r="BN366" i="1"/>
  <c r="BM366" i="1"/>
  <c r="BL366" i="1"/>
  <c r="Y366" i="1"/>
  <c r="X366" i="1"/>
  <c r="O366" i="1"/>
  <c r="BN365" i="1"/>
  <c r="BL365" i="1"/>
  <c r="X365" i="1"/>
  <c r="X369" i="1" s="1"/>
  <c r="O365" i="1"/>
  <c r="BO364" i="1"/>
  <c r="BN364" i="1"/>
  <c r="BM364" i="1"/>
  <c r="BL364" i="1"/>
  <c r="Y364" i="1"/>
  <c r="X364" i="1"/>
  <c r="X370" i="1" s="1"/>
  <c r="O364" i="1"/>
  <c r="W362" i="1"/>
  <c r="W361" i="1"/>
  <c r="BO360" i="1"/>
  <c r="BN360" i="1"/>
  <c r="BM360" i="1"/>
  <c r="BL360" i="1"/>
  <c r="Y360" i="1"/>
  <c r="X360" i="1"/>
  <c r="O360" i="1"/>
  <c r="BN359" i="1"/>
  <c r="BL359" i="1"/>
  <c r="X359" i="1"/>
  <c r="X361" i="1" s="1"/>
  <c r="O359" i="1"/>
  <c r="BO358" i="1"/>
  <c r="BN358" i="1"/>
  <c r="BM358" i="1"/>
  <c r="BL358" i="1"/>
  <c r="Y358" i="1"/>
  <c r="X358" i="1"/>
  <c r="X362" i="1" s="1"/>
  <c r="O358" i="1"/>
  <c r="W356" i="1"/>
  <c r="W355" i="1"/>
  <c r="BO354" i="1"/>
  <c r="BN354" i="1"/>
  <c r="BM354" i="1"/>
  <c r="BL354" i="1"/>
  <c r="Y354" i="1"/>
  <c r="X354" i="1"/>
  <c r="O354" i="1"/>
  <c r="BN353" i="1"/>
  <c r="BL353" i="1"/>
  <c r="X353" i="1"/>
  <c r="BO353" i="1" s="1"/>
  <c r="O353" i="1"/>
  <c r="BO352" i="1"/>
  <c r="BN352" i="1"/>
  <c r="BM352" i="1"/>
  <c r="BL352" i="1"/>
  <c r="Y352" i="1"/>
  <c r="X352" i="1"/>
  <c r="O352" i="1"/>
  <c r="BN351" i="1"/>
  <c r="BL351" i="1"/>
  <c r="X351" i="1"/>
  <c r="Q559" i="1" s="1"/>
  <c r="O351" i="1"/>
  <c r="W348" i="1"/>
  <c r="W347" i="1"/>
  <c r="BN346" i="1"/>
  <c r="BL346" i="1"/>
  <c r="X346" i="1"/>
  <c r="X348" i="1" s="1"/>
  <c r="O346" i="1"/>
  <c r="BO345" i="1"/>
  <c r="BN345" i="1"/>
  <c r="BM345" i="1"/>
  <c r="BL345" i="1"/>
  <c r="Y345" i="1"/>
  <c r="X345" i="1"/>
  <c r="X347" i="1" s="1"/>
  <c r="O345" i="1"/>
  <c r="W343" i="1"/>
  <c r="W342" i="1"/>
  <c r="BO341" i="1"/>
  <c r="BN341" i="1"/>
  <c r="BM341" i="1"/>
  <c r="BL341" i="1"/>
  <c r="Y341" i="1"/>
  <c r="X341" i="1"/>
  <c r="O341" i="1"/>
  <c r="BN340" i="1"/>
  <c r="BL340" i="1"/>
  <c r="X340" i="1"/>
  <c r="X342" i="1" s="1"/>
  <c r="O340" i="1"/>
  <c r="BO339" i="1"/>
  <c r="BN339" i="1"/>
  <c r="BM339" i="1"/>
  <c r="BL339" i="1"/>
  <c r="Y339" i="1"/>
  <c r="X339" i="1"/>
  <c r="X343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X336" i="1" s="1"/>
  <c r="O334" i="1"/>
  <c r="BO333" i="1"/>
  <c r="BN333" i="1"/>
  <c r="BM333" i="1"/>
  <c r="BL333" i="1"/>
  <c r="Y333" i="1"/>
  <c r="X333" i="1"/>
  <c r="X337" i="1" s="1"/>
  <c r="O333" i="1"/>
  <c r="W331" i="1"/>
  <c r="W330" i="1"/>
  <c r="BO329" i="1"/>
  <c r="BN329" i="1"/>
  <c r="BM329" i="1"/>
  <c r="BL329" i="1"/>
  <c r="Y329" i="1"/>
  <c r="X329" i="1"/>
  <c r="O329" i="1"/>
  <c r="BN328" i="1"/>
  <c r="BL328" i="1"/>
  <c r="X328" i="1"/>
  <c r="BO328" i="1" s="1"/>
  <c r="O328" i="1"/>
  <c r="BO327" i="1"/>
  <c r="BN327" i="1"/>
  <c r="BM327" i="1"/>
  <c r="BL327" i="1"/>
  <c r="Y327" i="1"/>
  <c r="X327" i="1"/>
  <c r="O327" i="1"/>
  <c r="BN326" i="1"/>
  <c r="BL326" i="1"/>
  <c r="X326" i="1"/>
  <c r="BO326" i="1" s="1"/>
  <c r="O326" i="1"/>
  <c r="BO325" i="1"/>
  <c r="BN325" i="1"/>
  <c r="BM325" i="1"/>
  <c r="BL325" i="1"/>
  <c r="Y325" i="1"/>
  <c r="X325" i="1"/>
  <c r="O325" i="1"/>
  <c r="BN324" i="1"/>
  <c r="BL324" i="1"/>
  <c r="X324" i="1"/>
  <c r="BO324" i="1" s="1"/>
  <c r="O324" i="1"/>
  <c r="BO323" i="1"/>
  <c r="BN323" i="1"/>
  <c r="BM323" i="1"/>
  <c r="BL323" i="1"/>
  <c r="Y323" i="1"/>
  <c r="X323" i="1"/>
  <c r="O323" i="1"/>
  <c r="BN322" i="1"/>
  <c r="BL322" i="1"/>
  <c r="X322" i="1"/>
  <c r="BO322" i="1" s="1"/>
  <c r="O322" i="1"/>
  <c r="BO321" i="1"/>
  <c r="BN321" i="1"/>
  <c r="BM321" i="1"/>
  <c r="BL321" i="1"/>
  <c r="Y321" i="1"/>
  <c r="X321" i="1"/>
  <c r="O321" i="1"/>
  <c r="BN320" i="1"/>
  <c r="BL320" i="1"/>
  <c r="X320" i="1"/>
  <c r="BO320" i="1" s="1"/>
  <c r="O320" i="1"/>
  <c r="BO319" i="1"/>
  <c r="BN319" i="1"/>
  <c r="BM319" i="1"/>
  <c r="BL319" i="1"/>
  <c r="Y319" i="1"/>
  <c r="X319" i="1"/>
  <c r="O319" i="1"/>
  <c r="BN318" i="1"/>
  <c r="BL318" i="1"/>
  <c r="X318" i="1"/>
  <c r="P559" i="1" s="1"/>
  <c r="O318" i="1"/>
  <c r="W314" i="1"/>
  <c r="W313" i="1"/>
  <c r="BN312" i="1"/>
  <c r="BL312" i="1"/>
  <c r="X312" i="1"/>
  <c r="X314" i="1" s="1"/>
  <c r="O312" i="1"/>
  <c r="W310" i="1"/>
  <c r="W309" i="1"/>
  <c r="BN308" i="1"/>
  <c r="BL308" i="1"/>
  <c r="X308" i="1"/>
  <c r="BO308" i="1" s="1"/>
  <c r="O308" i="1"/>
  <c r="BO307" i="1"/>
  <c r="BN307" i="1"/>
  <c r="BM307" i="1"/>
  <c r="BL307" i="1"/>
  <c r="Y307" i="1"/>
  <c r="X307" i="1"/>
  <c r="O307" i="1"/>
  <c r="BN306" i="1"/>
  <c r="BL306" i="1"/>
  <c r="X306" i="1"/>
  <c r="X310" i="1" s="1"/>
  <c r="O306" i="1"/>
  <c r="W304" i="1"/>
  <c r="W303" i="1"/>
  <c r="BN302" i="1"/>
  <c r="BL302" i="1"/>
  <c r="X302" i="1"/>
  <c r="O559" i="1" s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X284" i="1" s="1"/>
  <c r="O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W266" i="1"/>
  <c r="W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X266" i="1" s="1"/>
  <c r="O258" i="1"/>
  <c r="W256" i="1"/>
  <c r="W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X250" i="1" s="1"/>
  <c r="O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BO241" i="1"/>
  <c r="BN241" i="1"/>
  <c r="BM241" i="1"/>
  <c r="BL241" i="1"/>
  <c r="Y241" i="1"/>
  <c r="X241" i="1"/>
  <c r="W238" i="1"/>
  <c r="W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X238" i="1" s="1"/>
  <c r="O231" i="1"/>
  <c r="BO230" i="1"/>
  <c r="BN230" i="1"/>
  <c r="BM230" i="1"/>
  <c r="BL230" i="1"/>
  <c r="Y230" i="1"/>
  <c r="X230" i="1"/>
  <c r="BO229" i="1"/>
  <c r="BN229" i="1"/>
  <c r="BM229" i="1"/>
  <c r="BL229" i="1"/>
  <c r="Y229" i="1"/>
  <c r="X229" i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J559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X210" i="1" s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X201" i="1" s="1"/>
  <c r="O184" i="1"/>
  <c r="W182" i="1"/>
  <c r="W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82" i="1" s="1"/>
  <c r="O174" i="1"/>
  <c r="BO173" i="1"/>
  <c r="BN173" i="1"/>
  <c r="BM173" i="1"/>
  <c r="BL173" i="1"/>
  <c r="Y173" i="1"/>
  <c r="X173" i="1"/>
  <c r="X181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X166" i="1" s="1"/>
  <c r="O164" i="1"/>
  <c r="BO163" i="1"/>
  <c r="BN163" i="1"/>
  <c r="BM163" i="1"/>
  <c r="BL163" i="1"/>
  <c r="Y163" i="1"/>
  <c r="X163" i="1"/>
  <c r="O163" i="1"/>
  <c r="W160" i="1"/>
  <c r="W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H559" i="1" s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X130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2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X8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24" i="1"/>
  <c r="W553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59" i="1"/>
  <c r="W550" i="1"/>
  <c r="W551" i="1"/>
  <c r="Y23" i="1"/>
  <c r="Y24" i="1" s="1"/>
  <c r="BM23" i="1"/>
  <c r="BO23" i="1"/>
  <c r="X24" i="1"/>
  <c r="W549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X549" i="1" s="1"/>
  <c r="D559" i="1"/>
  <c r="Y60" i="1"/>
  <c r="Y63" i="1" s="1"/>
  <c r="BM60" i="1"/>
  <c r="BO60" i="1"/>
  <c r="X64" i="1"/>
  <c r="E559" i="1"/>
  <c r="Y68" i="1"/>
  <c r="Y87" i="1" s="1"/>
  <c r="BM68" i="1"/>
  <c r="BO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X121" i="1"/>
  <c r="Y124" i="1"/>
  <c r="BM124" i="1"/>
  <c r="BO124" i="1"/>
  <c r="Y126" i="1"/>
  <c r="BM126" i="1"/>
  <c r="Y128" i="1"/>
  <c r="BM128" i="1"/>
  <c r="X129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X160" i="1"/>
  <c r="I559" i="1"/>
  <c r="Y164" i="1"/>
  <c r="Y165" i="1" s="1"/>
  <c r="BM164" i="1"/>
  <c r="BO164" i="1"/>
  <c r="X165" i="1"/>
  <c r="Y168" i="1"/>
  <c r="Y170" i="1" s="1"/>
  <c r="BM168" i="1"/>
  <c r="BO168" i="1"/>
  <c r="X171" i="1"/>
  <c r="Y174" i="1"/>
  <c r="Y181" i="1" s="1"/>
  <c r="BM174" i="1"/>
  <c r="BO174" i="1"/>
  <c r="Y176" i="1"/>
  <c r="BM176" i="1"/>
  <c r="Y178" i="1"/>
  <c r="BM178" i="1"/>
  <c r="Y180" i="1"/>
  <c r="BM180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X202" i="1"/>
  <c r="Y204" i="1"/>
  <c r="BM204" i="1"/>
  <c r="BO204" i="1"/>
  <c r="Y206" i="1"/>
  <c r="BM206" i="1"/>
  <c r="Y207" i="1"/>
  <c r="BM207" i="1"/>
  <c r="Y208" i="1"/>
  <c r="BM208" i="1"/>
  <c r="X209" i="1"/>
  <c r="Y213" i="1"/>
  <c r="BM213" i="1"/>
  <c r="BO213" i="1"/>
  <c r="Y215" i="1"/>
  <c r="BM215" i="1"/>
  <c r="Y217" i="1"/>
  <c r="BM217" i="1"/>
  <c r="Y219" i="1"/>
  <c r="BM219" i="1"/>
  <c r="X220" i="1"/>
  <c r="Y223" i="1"/>
  <c r="Y225" i="1" s="1"/>
  <c r="BM223" i="1"/>
  <c r="BO223" i="1"/>
  <c r="X226" i="1"/>
  <c r="K559" i="1"/>
  <c r="Y231" i="1"/>
  <c r="Y237" i="1" s="1"/>
  <c r="BM231" i="1"/>
  <c r="BO231" i="1"/>
  <c r="Y233" i="1"/>
  <c r="BM233" i="1"/>
  <c r="Y234" i="1"/>
  <c r="BM234" i="1"/>
  <c r="Y236" i="1"/>
  <c r="BM236" i="1"/>
  <c r="X237" i="1"/>
  <c r="L559" i="1"/>
  <c r="Y244" i="1"/>
  <c r="Y249" i="1" s="1"/>
  <c r="BM244" i="1"/>
  <c r="BO244" i="1"/>
  <c r="Y246" i="1"/>
  <c r="BM246" i="1"/>
  <c r="Y248" i="1"/>
  <c r="BM248" i="1"/>
  <c r="X249" i="1"/>
  <c r="Y252" i="1"/>
  <c r="BM252" i="1"/>
  <c r="BO252" i="1"/>
  <c r="Y254" i="1"/>
  <c r="BM254" i="1"/>
  <c r="X255" i="1"/>
  <c r="Y258" i="1"/>
  <c r="BM258" i="1"/>
  <c r="BO258" i="1"/>
  <c r="Y260" i="1"/>
  <c r="BM260" i="1"/>
  <c r="BO261" i="1"/>
  <c r="X551" i="1" s="1"/>
  <c r="BM261" i="1"/>
  <c r="Y261" i="1"/>
  <c r="X265" i="1"/>
  <c r="X271" i="1"/>
  <c r="BO268" i="1"/>
  <c r="BM268" i="1"/>
  <c r="Y268" i="1"/>
  <c r="X277" i="1"/>
  <c r="BO282" i="1"/>
  <c r="BM282" i="1"/>
  <c r="Y282" i="1"/>
  <c r="N559" i="1"/>
  <c r="X294" i="1"/>
  <c r="BO287" i="1"/>
  <c r="BM287" i="1"/>
  <c r="Y287" i="1"/>
  <c r="BO291" i="1"/>
  <c r="BM291" i="1"/>
  <c r="Y291" i="1"/>
  <c r="F9" i="1"/>
  <c r="J9" i="1"/>
  <c r="X55" i="1"/>
  <c r="X139" i="1"/>
  <c r="X148" i="1"/>
  <c r="X159" i="1"/>
  <c r="X221" i="1"/>
  <c r="BO263" i="1"/>
  <c r="BM263" i="1"/>
  <c r="X550" i="1" s="1"/>
  <c r="X552" i="1" s="1"/>
  <c r="Y263" i="1"/>
  <c r="BO270" i="1"/>
  <c r="BM270" i="1"/>
  <c r="Y270" i="1"/>
  <c r="X272" i="1"/>
  <c r="BO276" i="1"/>
  <c r="BM276" i="1"/>
  <c r="Y276" i="1"/>
  <c r="Y277" i="1" s="1"/>
  <c r="X278" i="1"/>
  <c r="X283" i="1"/>
  <c r="BO280" i="1"/>
  <c r="BM280" i="1"/>
  <c r="Y280" i="1"/>
  <c r="Y283" i="1" s="1"/>
  <c r="BO289" i="1"/>
  <c r="BM289" i="1"/>
  <c r="Y289" i="1"/>
  <c r="BO293" i="1"/>
  <c r="BM293" i="1"/>
  <c r="Y293" i="1"/>
  <c r="X295" i="1"/>
  <c r="X298" i="1"/>
  <c r="BO297" i="1"/>
  <c r="BM297" i="1"/>
  <c r="Y297" i="1"/>
  <c r="Y298" i="1" s="1"/>
  <c r="X299" i="1"/>
  <c r="Y336" i="1"/>
  <c r="Y347" i="1"/>
  <c r="Y302" i="1"/>
  <c r="Y303" i="1" s="1"/>
  <c r="BM302" i="1"/>
  <c r="BO302" i="1"/>
  <c r="X303" i="1"/>
  <c r="Y306" i="1"/>
  <c r="BM306" i="1"/>
  <c r="BO306" i="1"/>
  <c r="Y308" i="1"/>
  <c r="BM308" i="1"/>
  <c r="X309" i="1"/>
  <c r="Y312" i="1"/>
  <c r="Y313" i="1" s="1"/>
  <c r="BM312" i="1"/>
  <c r="BO312" i="1"/>
  <c r="X313" i="1"/>
  <c r="Y318" i="1"/>
  <c r="BM318" i="1"/>
  <c r="BO318" i="1"/>
  <c r="Y320" i="1"/>
  <c r="BM320" i="1"/>
  <c r="Y322" i="1"/>
  <c r="BM322" i="1"/>
  <c r="Y324" i="1"/>
  <c r="BM324" i="1"/>
  <c r="Y326" i="1"/>
  <c r="BM326" i="1"/>
  <c r="Y328" i="1"/>
  <c r="BM328" i="1"/>
  <c r="X331" i="1"/>
  <c r="Y334" i="1"/>
  <c r="BM334" i="1"/>
  <c r="BO334" i="1"/>
  <c r="Y340" i="1"/>
  <c r="Y342" i="1" s="1"/>
  <c r="BM340" i="1"/>
  <c r="BO340" i="1"/>
  <c r="Y346" i="1"/>
  <c r="BM346" i="1"/>
  <c r="BO346" i="1"/>
  <c r="Y351" i="1"/>
  <c r="Y355" i="1" s="1"/>
  <c r="BM351" i="1"/>
  <c r="BO351" i="1"/>
  <c r="Y353" i="1"/>
  <c r="BM353" i="1"/>
  <c r="X356" i="1"/>
  <c r="Y359" i="1"/>
  <c r="Y361" i="1" s="1"/>
  <c r="BM359" i="1"/>
  <c r="BO359" i="1"/>
  <c r="Y365" i="1"/>
  <c r="Y369" i="1" s="1"/>
  <c r="BM365" i="1"/>
  <c r="BO365" i="1"/>
  <c r="Y367" i="1"/>
  <c r="BM367" i="1"/>
  <c r="Y373" i="1"/>
  <c r="Y374" i="1" s="1"/>
  <c r="BM373" i="1"/>
  <c r="BO373" i="1"/>
  <c r="Y379" i="1"/>
  <c r="Y381" i="1" s="1"/>
  <c r="BM379" i="1"/>
  <c r="BO379" i="1"/>
  <c r="X382" i="1"/>
  <c r="Y384" i="1"/>
  <c r="BM384" i="1"/>
  <c r="BO384" i="1"/>
  <c r="Y387" i="1"/>
  <c r="BM387" i="1"/>
  <c r="Y388" i="1"/>
  <c r="BM388" i="1"/>
  <c r="Y389" i="1"/>
  <c r="BM389" i="1"/>
  <c r="Y392" i="1"/>
  <c r="BM392" i="1"/>
  <c r="Y393" i="1"/>
  <c r="BM393" i="1"/>
  <c r="Y396" i="1"/>
  <c r="BM396" i="1"/>
  <c r="Y397" i="1"/>
  <c r="BM397" i="1"/>
  <c r="Y400" i="1"/>
  <c r="BM400" i="1"/>
  <c r="Y401" i="1"/>
  <c r="BM401" i="1"/>
  <c r="Y404" i="1"/>
  <c r="BM404" i="1"/>
  <c r="X408" i="1"/>
  <c r="X413" i="1"/>
  <c r="BO410" i="1"/>
  <c r="BM410" i="1"/>
  <c r="Y410" i="1"/>
  <c r="Y412" i="1" s="1"/>
  <c r="X419" i="1"/>
  <c r="X435" i="1"/>
  <c r="BO427" i="1"/>
  <c r="BM427" i="1"/>
  <c r="Y427" i="1"/>
  <c r="BO431" i="1"/>
  <c r="BM431" i="1"/>
  <c r="Y431" i="1"/>
  <c r="BO453" i="1"/>
  <c r="BM453" i="1"/>
  <c r="Y453" i="1"/>
  <c r="Y455" i="1" s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304" i="1"/>
  <c r="X330" i="1"/>
  <c r="X355" i="1"/>
  <c r="Y418" i="1"/>
  <c r="BO416" i="1"/>
  <c r="BM416" i="1"/>
  <c r="Y416" i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Y540" i="1" s="1"/>
  <c r="BO539" i="1"/>
  <c r="BM539" i="1"/>
  <c r="Y539" i="1"/>
  <c r="X541" i="1"/>
  <c r="X520" i="1"/>
  <c r="Y527" i="1" l="1"/>
  <c r="Y501" i="1"/>
  <c r="Y435" i="1"/>
  <c r="Y407" i="1"/>
  <c r="Y330" i="1"/>
  <c r="Y309" i="1"/>
  <c r="Y271" i="1"/>
  <c r="Y265" i="1"/>
  <c r="Y255" i="1"/>
  <c r="Y220" i="1"/>
  <c r="Y209" i="1"/>
  <c r="Y201" i="1"/>
  <c r="Y159" i="1"/>
  <c r="Y147" i="1"/>
  <c r="Y138" i="1"/>
  <c r="Y129" i="1"/>
  <c r="Y121" i="1"/>
  <c r="Y103" i="1"/>
  <c r="Y93" i="1"/>
  <c r="Y36" i="1"/>
  <c r="Y554" i="1" s="1"/>
  <c r="X553" i="1"/>
  <c r="Y481" i="1"/>
  <c r="Y294" i="1"/>
  <c r="W552" i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<sst xmlns="http://schemas.openxmlformats.org/spreadsheetml/2006/main" count="2425" uniqueCount="810">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</sst>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2" zoomScaleNormal="100" zoomScaleSheetLayoutView="100" workbookViewId="0">
      <selection activeCell="AA555" sqref="AA555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0</v>
      </c>
      <c r="X122" s="386">
        <f>IFERROR(SUM(X106:X120),"0")</f>
        <v>0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160</v>
      </c>
      <c r="X133" s="385">
        <f>IFERROR(IF(W133="",0,CEILING((W133/$H133),1)*$H133),"")</f>
        <v>168</v>
      </c>
      <c r="Y133" s="36">
        <f>IFERROR(IF(X133=0,"",ROUNDUP(X133/H133,0)*0.02175),"")</f>
        <v>0.43499999999999994</v>
      </c>
      <c r="Z133" s="56"/>
      <c r="AA133" s="57"/>
      <c r="AE133" s="64"/>
      <c r="BB133" s="135" t="s">
        <v>1</v>
      </c>
      <c r="BL133" s="64">
        <f>IFERROR(W133*I133/H133,"0")</f>
        <v>170.62857142857141</v>
      </c>
      <c r="BM133" s="64">
        <f>IFERROR(X133*I133/H133,"0")</f>
        <v>179.16</v>
      </c>
      <c r="BN133" s="64">
        <f>IFERROR(1/J133*(W133/H133),"0")</f>
        <v>0.3401360544217687</v>
      </c>
      <c r="BO133" s="64">
        <f>IFERROR(1/J133*(X133/H133),"0")</f>
        <v>0.3571428571428571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19.047619047619047</v>
      </c>
      <c r="X138" s="386">
        <f>IFERROR(X133/H133,"0")+IFERROR(X134/H134,"0")+IFERROR(X135/H135,"0")+IFERROR(X136/H136,"0")+IFERROR(X137/H137,"0")</f>
        <v>20</v>
      </c>
      <c r="Y138" s="386">
        <f>IFERROR(IF(Y133="",0,Y133),"0")+IFERROR(IF(Y134="",0,Y134),"0")+IFERROR(IF(Y135="",0,Y135),"0")+IFERROR(IF(Y136="",0,Y136),"0")+IFERROR(IF(Y137="",0,Y137),"0")</f>
        <v>0.43499999999999994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160</v>
      </c>
      <c r="X139" s="386">
        <f>IFERROR(SUM(X133:X137),"0")</f>
        <v>168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0</v>
      </c>
      <c r="X151" s="385">
        <f t="shared" ref="X151:X158" si="23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8" si="24">IFERROR(W151*I151/H151,"0")</f>
        <v>0</v>
      </c>
      <c r="BM151" s="64">
        <f t="shared" ref="BM151:BM158" si="25">IFERROR(X151*I151/H151,"0")</f>
        <v>0</v>
      </c>
      <c r="BN151" s="64">
        <f t="shared" ref="BN151:BN158" si="26">IFERROR(1/J151*(W151/H151),"0")</f>
        <v>0</v>
      </c>
      <c r="BO151" s="64">
        <f t="shared" ref="BO151:BO158" si="27">IFERROR(1/J151*(X151/H151),"0")</f>
        <v>0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0</v>
      </c>
      <c r="X159" s="386">
        <f>IFERROR(X151/H151,"0")+IFERROR(X152/H152,"0")+IFERROR(X153/H153,"0")+IFERROR(X154/H154,"0")+IFERROR(X155/H155,"0")+IFERROR(X156/H156,"0")+IFERROR(X157/H157,"0")+IFERROR(X158/H158,"0")</f>
        <v>0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0</v>
      </c>
      <c r="X160" s="386">
        <f>IFERROR(SUM(X151:X158),"0")</f>
        <v>0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0</v>
      </c>
      <c r="X181" s="386">
        <f>IFERROR(X173/H173,"0")+IFERROR(X174/H174,"0")+IFERROR(X175/H175,"0")+IFERROR(X176/H176,"0")+IFERROR(X177/H177,"0")+IFERROR(X178/H178,"0")+IFERROR(X179/H179,"0")+IFERROR(X180/H180,"0")</f>
        <v>0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0</v>
      </c>
      <c r="X182" s="386">
        <f>IFERROR(SUM(X173:X180),"0")</f>
        <v>0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80</v>
      </c>
      <c r="X190" s="385">
        <f t="shared" si="33"/>
        <v>81.599999999999994</v>
      </c>
      <c r="Y190" s="36">
        <f>IFERROR(IF(X190=0,"",ROUNDUP(X190/H190,0)*0.00753),"")</f>
        <v>0.25602000000000003</v>
      </c>
      <c r="Z190" s="56"/>
      <c r="AA190" s="57"/>
      <c r="AE190" s="64"/>
      <c r="BB190" s="170" t="s">
        <v>1</v>
      </c>
      <c r="BL190" s="64">
        <f t="shared" si="34"/>
        <v>89.066666666666677</v>
      </c>
      <c r="BM190" s="64">
        <f t="shared" si="35"/>
        <v>90.847999999999999</v>
      </c>
      <c r="BN190" s="64">
        <f t="shared" si="36"/>
        <v>0.21367521367521369</v>
      </c>
      <c r="BO190" s="64">
        <f t="shared" si="37"/>
        <v>0.21794871794871795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80</v>
      </c>
      <c r="X192" s="385">
        <f t="shared" si="33"/>
        <v>81.599999999999994</v>
      </c>
      <c r="Y192" s="36">
        <f>IFERROR(IF(X192=0,"",ROUNDUP(X192/H192,0)*0.00753),"")</f>
        <v>0.25602000000000003</v>
      </c>
      <c r="Z192" s="56"/>
      <c r="AA192" s="57"/>
      <c r="AE192" s="64"/>
      <c r="BB192" s="172" t="s">
        <v>1</v>
      </c>
      <c r="BL192" s="64">
        <f t="shared" si="34"/>
        <v>86.666666666666671</v>
      </c>
      <c r="BM192" s="64">
        <f t="shared" si="35"/>
        <v>88.4</v>
      </c>
      <c r="BN192" s="64">
        <f t="shared" si="36"/>
        <v>0.21367521367521369</v>
      </c>
      <c r="BO192" s="64">
        <f t="shared" si="37"/>
        <v>0.21794871794871795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0</v>
      </c>
      <c r="X194" s="385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0</v>
      </c>
      <c r="X196" s="385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80</v>
      </c>
      <c r="X197" s="385">
        <f t="shared" si="33"/>
        <v>81.599999999999994</v>
      </c>
      <c r="Y197" s="36">
        <f t="shared" si="38"/>
        <v>0.25602000000000003</v>
      </c>
      <c r="Z197" s="56"/>
      <c r="AA197" s="57"/>
      <c r="AE197" s="64"/>
      <c r="BB197" s="177" t="s">
        <v>1</v>
      </c>
      <c r="BL197" s="64">
        <f t="shared" si="34"/>
        <v>89.066666666666677</v>
      </c>
      <c r="BM197" s="64">
        <f t="shared" si="35"/>
        <v>90.847999999999999</v>
      </c>
      <c r="BN197" s="64">
        <f t="shared" si="36"/>
        <v>0.21367521367521369</v>
      </c>
      <c r="BO197" s="64">
        <f t="shared" si="37"/>
        <v>0.21794871794871795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0</v>
      </c>
      <c r="X199" s="385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100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102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0.76806000000000008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240</v>
      </c>
      <c r="X202" s="386">
        <f>IFERROR(SUM(X184:X200),"0")</f>
        <v>244.79999999999998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0</v>
      </c>
      <c r="X269" s="385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0</v>
      </c>
      <c r="X271" s="386">
        <f>IFERROR(X268/H268,"0")+IFERROR(X269/H269,"0")+IFERROR(X270/H270,"0")</f>
        <v>0</v>
      </c>
      <c r="Y271" s="386">
        <f>IFERROR(IF(Y268="",0,Y268),"0")+IFERROR(IF(Y269="",0,Y269),"0")+IFERROR(IF(Y270="",0,Y270),"0")</f>
        <v>0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0</v>
      </c>
      <c r="X272" s="386">
        <f>IFERROR(SUM(X268:X270),"0")</f>
        <v>0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1300</v>
      </c>
      <c r="X321" s="385">
        <f t="shared" si="64"/>
        <v>1305</v>
      </c>
      <c r="Y321" s="36">
        <f>IFERROR(IF(X321=0,"",ROUNDUP(X321/H321,0)*0.02175),"")</f>
        <v>1.8922499999999998</v>
      </c>
      <c r="Z321" s="56"/>
      <c r="AA321" s="57"/>
      <c r="AE321" s="64"/>
      <c r="BB321" s="246" t="s">
        <v>1</v>
      </c>
      <c r="BL321" s="64">
        <f t="shared" si="65"/>
        <v>1341.6</v>
      </c>
      <c r="BM321" s="64">
        <f t="shared" si="66"/>
        <v>1346.76</v>
      </c>
      <c r="BN321" s="64">
        <f t="shared" si="67"/>
        <v>1.8055555555555556</v>
      </c>
      <c r="BO321" s="64">
        <f t="shared" si="68"/>
        <v>1.8125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2000</v>
      </c>
      <c r="X323" s="385">
        <f t="shared" si="64"/>
        <v>2010</v>
      </c>
      <c r="Y323" s="36">
        <f>IFERROR(IF(X323=0,"",ROUNDUP(X323/H323,0)*0.02175),"")</f>
        <v>2.9144999999999999</v>
      </c>
      <c r="Z323" s="56"/>
      <c r="AA323" s="57"/>
      <c r="AE323" s="64"/>
      <c r="BB323" s="248" t="s">
        <v>1</v>
      </c>
      <c r="BL323" s="64">
        <f t="shared" si="65"/>
        <v>2064</v>
      </c>
      <c r="BM323" s="64">
        <f t="shared" si="66"/>
        <v>2074.3200000000002</v>
      </c>
      <c r="BN323" s="64">
        <f t="shared" si="67"/>
        <v>2.7777777777777777</v>
      </c>
      <c r="BO323" s="64">
        <f t="shared" si="68"/>
        <v>2.7916666666666665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0</v>
      </c>
      <c r="X325" s="385">
        <f t="shared" si="64"/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220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221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4.8067499999999992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3300</v>
      </c>
      <c r="X331" s="386">
        <f>IFERROR(SUM(X318:X329),"0")</f>
        <v>3315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0</v>
      </c>
      <c r="X333" s="385">
        <f>IFERROR(IF(W333="",0,CEILING((W333/$H333),1)*$H333),"")</f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>IFERROR(W333*I333/H333,"0")</f>
        <v>0</v>
      </c>
      <c r="BM333" s="64">
        <f>IFERROR(X333*I333/H333,"0")</f>
        <v>0</v>
      </c>
      <c r="BN333" s="64">
        <f>IFERROR(1/J333*(W333/H333),"0")</f>
        <v>0</v>
      </c>
      <c r="BO333" s="64">
        <f>IFERROR(1/J333*(X333/H333),"0")</f>
        <v>0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0</v>
      </c>
      <c r="X336" s="386">
        <f>IFERROR(X333/H333,"0")+IFERROR(X334/H334,"0")+IFERROR(X335/H335,"0")</f>
        <v>0</v>
      </c>
      <c r="Y336" s="386">
        <f>IFERROR(IF(Y333="",0,Y333),"0")+IFERROR(IF(Y334="",0,Y334),"0")+IFERROR(IF(Y335="",0,Y335),"0")</f>
        <v>0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0</v>
      </c>
      <c r="X337" s="386">
        <f>IFERROR(SUM(X333:X335),"0")</f>
        <v>0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850</v>
      </c>
      <c r="X364" s="385">
        <f>IFERROR(IF(W364="",0,CEILING((W364/$H364),1)*$H364),"")</f>
        <v>850.19999999999993</v>
      </c>
      <c r="Y364" s="36">
        <f>IFERROR(IF(X364=0,"",ROUNDUP(X364/H364,0)*0.02175),"")</f>
        <v>2.3707499999999997</v>
      </c>
      <c r="Z364" s="56"/>
      <c r="AA364" s="57"/>
      <c r="AE364" s="64"/>
      <c r="BB364" s="270" t="s">
        <v>1</v>
      </c>
      <c r="BL364" s="64">
        <f>IFERROR(W364*I364/H364,"0")</f>
        <v>911.46153846153857</v>
      </c>
      <c r="BM364" s="64">
        <f>IFERROR(X364*I364/H364,"0")</f>
        <v>911.67600000000004</v>
      </c>
      <c r="BN364" s="64">
        <f>IFERROR(1/J364*(W364/H364),"0")</f>
        <v>1.9459706959706959</v>
      </c>
      <c r="BO364" s="64">
        <f>IFERROR(1/J364*(X364/H364),"0")</f>
        <v>1.9464285714285714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108.97435897435898</v>
      </c>
      <c r="X369" s="386">
        <f>IFERROR(X364/H364,"0")+IFERROR(X365/H365,"0")+IFERROR(X366/H366,"0")+IFERROR(X367/H367,"0")+IFERROR(X368/H368,"0")</f>
        <v>109</v>
      </c>
      <c r="Y369" s="386">
        <f>IFERROR(IF(Y364="",0,Y364),"0")+IFERROR(IF(Y365="",0,Y365),"0")+IFERROR(IF(Y366="",0,Y366),"0")+IFERROR(IF(Y367="",0,Y367),"0")+IFERROR(IF(Y368="",0,Y368),"0")</f>
        <v>2.3707499999999997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850</v>
      </c>
      <c r="X370" s="386">
        <f>IFERROR(SUM(X364:X368),"0")</f>
        <v>850.19999999999993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0</v>
      </c>
      <c r="X408" s="386">
        <f>IFERROR(SUM(X384:X406),"0")</f>
        <v>0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0</v>
      </c>
      <c r="X472" s="385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0</v>
      </c>
      <c r="X482" s="386">
        <f>IFERROR(SUM(X470:X480),"0")</f>
        <v>0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200</v>
      </c>
      <c r="X484" s="385">
        <f>IFERROR(IF(W484="",0,CEILING((W484/$H484),1)*$H484),"")</f>
        <v>200.64000000000001</v>
      </c>
      <c r="Y484" s="36">
        <f>IFERROR(IF(X484=0,"",ROUNDUP(X484/H484,0)*0.01196),"")</f>
        <v>0.45448</v>
      </c>
      <c r="Z484" s="56"/>
      <c r="AA484" s="57"/>
      <c r="AE484" s="64"/>
      <c r="BB484" s="338" t="s">
        <v>1</v>
      </c>
      <c r="BL484" s="64">
        <f>IFERROR(W484*I484/H484,"0")</f>
        <v>213.63636363636363</v>
      </c>
      <c r="BM484" s="64">
        <f>IFERROR(X484*I484/H484,"0")</f>
        <v>214.32</v>
      </c>
      <c r="BN484" s="64">
        <f>IFERROR(1/J484*(W484/H484),"0")</f>
        <v>0.36421911421911418</v>
      </c>
      <c r="BO484" s="64">
        <f>IFERROR(1/J484*(X484/H484),"0")</f>
        <v>0.36538461538461542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37.878787878787875</v>
      </c>
      <c r="X486" s="386">
        <f>IFERROR(X484/H484,"0")+IFERROR(X485/H485,"0")</f>
        <v>38</v>
      </c>
      <c r="Y486" s="386">
        <f>IFERROR(IF(Y484="",0,Y484),"0")+IFERROR(IF(Y485="",0,Y485),"0")</f>
        <v>0.45448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200</v>
      </c>
      <c r="X487" s="386">
        <f>IFERROR(SUM(X484:X485),"0")</f>
        <v>200.64000000000001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250</v>
      </c>
      <c r="X491" s="385">
        <f t="shared" si="88"/>
        <v>253.44</v>
      </c>
      <c r="Y491" s="36">
        <f>IFERROR(IF(X491=0,"",ROUNDUP(X491/H491,0)*0.01196),"")</f>
        <v>0.57408000000000003</v>
      </c>
      <c r="Z491" s="56"/>
      <c r="AA491" s="57"/>
      <c r="AE491" s="64"/>
      <c r="BB491" s="342" t="s">
        <v>1</v>
      </c>
      <c r="BL491" s="64">
        <f t="shared" si="89"/>
        <v>267.04545454545456</v>
      </c>
      <c r="BM491" s="64">
        <f t="shared" si="90"/>
        <v>270.71999999999997</v>
      </c>
      <c r="BN491" s="64">
        <f t="shared" si="91"/>
        <v>0.45527389277389274</v>
      </c>
      <c r="BO491" s="64">
        <f t="shared" si="92"/>
        <v>0.46153846153846156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47.348484848484844</v>
      </c>
      <c r="X495" s="386">
        <f>IFERROR(X489/H489,"0")+IFERROR(X490/H490,"0")+IFERROR(X491/H491,"0")+IFERROR(X492/H492,"0")+IFERROR(X493/H493,"0")+IFERROR(X494/H494,"0")</f>
        <v>48</v>
      </c>
      <c r="Y495" s="386">
        <f>IFERROR(IF(Y489="",0,Y489),"0")+IFERROR(IF(Y490="",0,Y490),"0")+IFERROR(IF(Y491="",0,Y491),"0")+IFERROR(IF(Y492="",0,Y492),"0")+IFERROR(IF(Y493="",0,Y493),"0")+IFERROR(IF(Y494="",0,Y494),"0")</f>
        <v>0.57408000000000003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250</v>
      </c>
      <c r="X496" s="386">
        <f>IFERROR(SUM(X489:X494),"0")</f>
        <v>253.44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5000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5032.08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5233.171928071929</v>
      </c>
      <c r="X550" s="386">
        <f>IFERROR(SUM(BM22:BM546),"0")</f>
        <v>5267.0520000000006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9</v>
      </c>
      <c r="X551" s="38">
        <f>ROUNDUP(SUM(BO22:BO546),0)</f>
        <v>9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5458.171928071929</v>
      </c>
      <c r="X552" s="386">
        <f>GrossWeightTotalR+PalletQtyTotalR*25</f>
        <v>5492.0520000000006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533.24925074925079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538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9.4091199999999997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168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0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244.79999999999998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0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3315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850.19999999999993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454.08000000000004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2024-07-12T08:52:23Z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