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Мелитополь\"/>
    </mc:Choice>
  </mc:AlternateContent>
  <xr:revisionPtr revIDLastSave="0" documentId="13_ncr:1_{FAE826D8-78D2-4E67-B314-324FF0A1BF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Q97" i="1"/>
  <c r="AD97" i="1" s="1"/>
  <c r="Q90" i="1"/>
  <c r="Q88" i="1"/>
  <c r="Q87" i="1"/>
  <c r="AD87" i="1" s="1"/>
  <c r="Q86" i="1"/>
  <c r="Q73" i="1"/>
  <c r="Q60" i="1"/>
  <c r="Q56" i="1"/>
  <c r="Q51" i="1"/>
  <c r="Q39" i="1"/>
  <c r="Q31" i="1"/>
  <c r="Q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6" i="1"/>
  <c r="AD7" i="1"/>
  <c r="AD11" i="1"/>
  <c r="AD12" i="1"/>
  <c r="AD13" i="1"/>
  <c r="AD14" i="1"/>
  <c r="AD15" i="1"/>
  <c r="AD17" i="1"/>
  <c r="AD22" i="1"/>
  <c r="AD23" i="1"/>
  <c r="AD24" i="1"/>
  <c r="AD26" i="1"/>
  <c r="AD31" i="1"/>
  <c r="AD34" i="1"/>
  <c r="AD35" i="1"/>
  <c r="AD39" i="1"/>
  <c r="AD44" i="1"/>
  <c r="AD46" i="1"/>
  <c r="AD47" i="1"/>
  <c r="AD48" i="1"/>
  <c r="AD51" i="1"/>
  <c r="AD52" i="1"/>
  <c r="AD53" i="1"/>
  <c r="AD54" i="1"/>
  <c r="AD56" i="1"/>
  <c r="AD60" i="1"/>
  <c r="AD61" i="1"/>
  <c r="AD65" i="1"/>
  <c r="AD67" i="1"/>
  <c r="AD68" i="1"/>
  <c r="AD69" i="1"/>
  <c r="AD73" i="1"/>
  <c r="AD74" i="1"/>
  <c r="AD75" i="1"/>
  <c r="AD77" i="1"/>
  <c r="AD78" i="1"/>
  <c r="AD79" i="1"/>
  <c r="AD80" i="1"/>
  <c r="AD81" i="1"/>
  <c r="AD82" i="1"/>
  <c r="AD83" i="1"/>
  <c r="AD84" i="1"/>
  <c r="AD85" i="1"/>
  <c r="AD86" i="1"/>
  <c r="AD88" i="1"/>
  <c r="AD90" i="1"/>
  <c r="AD91" i="1"/>
  <c r="AD93" i="1"/>
  <c r="AD100" i="1"/>
  <c r="AD6" i="1"/>
  <c r="R5" i="1"/>
  <c r="AE5" i="1" l="1"/>
  <c r="L7" i="1"/>
  <c r="O7" i="1" s="1"/>
  <c r="U7" i="1" s="1"/>
  <c r="L8" i="1"/>
  <c r="O8" i="1" s="1"/>
  <c r="P8" i="1" s="1"/>
  <c r="Q8" i="1" s="1"/>
  <c r="AD8" i="1" s="1"/>
  <c r="L9" i="1"/>
  <c r="O9" i="1" s="1"/>
  <c r="L10" i="1"/>
  <c r="O10" i="1" s="1"/>
  <c r="P10" i="1" s="1"/>
  <c r="Q10" i="1" s="1"/>
  <c r="AD10" i="1" s="1"/>
  <c r="L11" i="1"/>
  <c r="O11" i="1" s="1"/>
  <c r="U11" i="1" s="1"/>
  <c r="L12" i="1"/>
  <c r="O12" i="1" s="1"/>
  <c r="L13" i="1"/>
  <c r="O13" i="1" s="1"/>
  <c r="U13" i="1" s="1"/>
  <c r="L14" i="1"/>
  <c r="O14" i="1" s="1"/>
  <c r="U14" i="1" s="1"/>
  <c r="L15" i="1"/>
  <c r="O15" i="1" s="1"/>
  <c r="U15" i="1" s="1"/>
  <c r="L16" i="1"/>
  <c r="O16" i="1" s="1"/>
  <c r="P16" i="1" s="1"/>
  <c r="Q16" i="1" s="1"/>
  <c r="AD16" i="1" s="1"/>
  <c r="L17" i="1"/>
  <c r="O17" i="1" s="1"/>
  <c r="U17" i="1" s="1"/>
  <c r="L18" i="1"/>
  <c r="O18" i="1" s="1"/>
  <c r="P18" i="1" s="1"/>
  <c r="Q18" i="1" s="1"/>
  <c r="AD18" i="1" s="1"/>
  <c r="L19" i="1"/>
  <c r="O19" i="1" s="1"/>
  <c r="L20" i="1"/>
  <c r="O20" i="1" s="1"/>
  <c r="P20" i="1" s="1"/>
  <c r="Q20" i="1" s="1"/>
  <c r="AD20" i="1" s="1"/>
  <c r="L21" i="1"/>
  <c r="O21" i="1" s="1"/>
  <c r="L22" i="1"/>
  <c r="O22" i="1" s="1"/>
  <c r="U22" i="1" s="1"/>
  <c r="L23" i="1"/>
  <c r="O23" i="1" s="1"/>
  <c r="U23" i="1" s="1"/>
  <c r="L24" i="1"/>
  <c r="O24" i="1" s="1"/>
  <c r="L25" i="1"/>
  <c r="O25" i="1" s="1"/>
  <c r="L26" i="1"/>
  <c r="O26" i="1" s="1"/>
  <c r="U26" i="1" s="1"/>
  <c r="L27" i="1"/>
  <c r="O27" i="1" s="1"/>
  <c r="L28" i="1"/>
  <c r="O28" i="1" s="1"/>
  <c r="P28" i="1" s="1"/>
  <c r="Q28" i="1" s="1"/>
  <c r="AD28" i="1" s="1"/>
  <c r="L29" i="1"/>
  <c r="O29" i="1" s="1"/>
  <c r="L30" i="1"/>
  <c r="O30" i="1" s="1"/>
  <c r="L31" i="1"/>
  <c r="O31" i="1" s="1"/>
  <c r="L32" i="1"/>
  <c r="O32" i="1" s="1"/>
  <c r="P32" i="1" s="1"/>
  <c r="Q32" i="1" s="1"/>
  <c r="AD32" i="1" s="1"/>
  <c r="L33" i="1"/>
  <c r="O33" i="1" s="1"/>
  <c r="P33" i="1" s="1"/>
  <c r="Q33" i="1" s="1"/>
  <c r="AD33" i="1" s="1"/>
  <c r="L34" i="1"/>
  <c r="O34" i="1" s="1"/>
  <c r="U34" i="1" s="1"/>
  <c r="L35" i="1"/>
  <c r="O35" i="1" s="1"/>
  <c r="U35" i="1" s="1"/>
  <c r="L36" i="1"/>
  <c r="O36" i="1" s="1"/>
  <c r="P36" i="1" s="1"/>
  <c r="Q36" i="1" s="1"/>
  <c r="AD36" i="1" s="1"/>
  <c r="L37" i="1"/>
  <c r="O37" i="1" s="1"/>
  <c r="P37" i="1" s="1"/>
  <c r="Q37" i="1" s="1"/>
  <c r="AD37" i="1" s="1"/>
  <c r="L38" i="1"/>
  <c r="O38" i="1" s="1"/>
  <c r="P38" i="1" s="1"/>
  <c r="Q38" i="1" s="1"/>
  <c r="AD38" i="1" s="1"/>
  <c r="L39" i="1"/>
  <c r="O39" i="1" s="1"/>
  <c r="L40" i="1"/>
  <c r="O40" i="1" s="1"/>
  <c r="P40" i="1" s="1"/>
  <c r="Q40" i="1" s="1"/>
  <c r="AD40" i="1" s="1"/>
  <c r="L41" i="1"/>
  <c r="O41" i="1" s="1"/>
  <c r="L42" i="1"/>
  <c r="O42" i="1" s="1"/>
  <c r="P42" i="1" s="1"/>
  <c r="Q42" i="1" s="1"/>
  <c r="AD42" i="1" s="1"/>
  <c r="L43" i="1"/>
  <c r="O43" i="1" s="1"/>
  <c r="P43" i="1" s="1"/>
  <c r="Q43" i="1" s="1"/>
  <c r="AD43" i="1" s="1"/>
  <c r="L44" i="1"/>
  <c r="O44" i="1" s="1"/>
  <c r="U44" i="1" s="1"/>
  <c r="L45" i="1"/>
  <c r="O45" i="1" s="1"/>
  <c r="L46" i="1"/>
  <c r="O46" i="1" s="1"/>
  <c r="U46" i="1" s="1"/>
  <c r="L47" i="1"/>
  <c r="O47" i="1" s="1"/>
  <c r="L48" i="1"/>
  <c r="O48" i="1" s="1"/>
  <c r="U48" i="1" s="1"/>
  <c r="L49" i="1"/>
  <c r="O49" i="1" s="1"/>
  <c r="L50" i="1"/>
  <c r="O50" i="1" s="1"/>
  <c r="P50" i="1" s="1"/>
  <c r="Q50" i="1" s="1"/>
  <c r="AD50" i="1" s="1"/>
  <c r="L51" i="1"/>
  <c r="O51" i="1" s="1"/>
  <c r="L52" i="1"/>
  <c r="O52" i="1" s="1"/>
  <c r="U52" i="1" s="1"/>
  <c r="L53" i="1"/>
  <c r="O53" i="1" s="1"/>
  <c r="U53" i="1" s="1"/>
  <c r="L54" i="1"/>
  <c r="O54" i="1" s="1"/>
  <c r="U54" i="1" s="1"/>
  <c r="L55" i="1"/>
  <c r="O55" i="1" s="1"/>
  <c r="P55" i="1" s="1"/>
  <c r="Q55" i="1" s="1"/>
  <c r="AD55" i="1" s="1"/>
  <c r="L56" i="1"/>
  <c r="O56" i="1" s="1"/>
  <c r="L57" i="1"/>
  <c r="O57" i="1" s="1"/>
  <c r="L58" i="1"/>
  <c r="O58" i="1" s="1"/>
  <c r="L59" i="1"/>
  <c r="O59" i="1" s="1"/>
  <c r="P59" i="1" s="1"/>
  <c r="Q59" i="1" s="1"/>
  <c r="AD59" i="1" s="1"/>
  <c r="L60" i="1"/>
  <c r="O60" i="1" s="1"/>
  <c r="L61" i="1"/>
  <c r="O61" i="1" s="1"/>
  <c r="U61" i="1" s="1"/>
  <c r="L62" i="1"/>
  <c r="O62" i="1" s="1"/>
  <c r="P62" i="1" s="1"/>
  <c r="Q62" i="1" s="1"/>
  <c r="AD62" i="1" s="1"/>
  <c r="L63" i="1"/>
  <c r="O63" i="1" s="1"/>
  <c r="P63" i="1" s="1"/>
  <c r="Q63" i="1" s="1"/>
  <c r="AD63" i="1" s="1"/>
  <c r="L64" i="1"/>
  <c r="O64" i="1" s="1"/>
  <c r="P64" i="1" s="1"/>
  <c r="Q64" i="1" s="1"/>
  <c r="AD64" i="1" s="1"/>
  <c r="L65" i="1"/>
  <c r="O65" i="1" s="1"/>
  <c r="U65" i="1" s="1"/>
  <c r="L66" i="1"/>
  <c r="O66" i="1" s="1"/>
  <c r="L67" i="1"/>
  <c r="O67" i="1" s="1"/>
  <c r="L68" i="1"/>
  <c r="O68" i="1" s="1"/>
  <c r="U68" i="1" s="1"/>
  <c r="L69" i="1"/>
  <c r="O69" i="1" s="1"/>
  <c r="U69" i="1" s="1"/>
  <c r="L70" i="1"/>
  <c r="O70" i="1" s="1"/>
  <c r="P70" i="1" s="1"/>
  <c r="Q70" i="1" s="1"/>
  <c r="AD70" i="1" s="1"/>
  <c r="L71" i="1"/>
  <c r="O71" i="1" s="1"/>
  <c r="P71" i="1" s="1"/>
  <c r="Q71" i="1" s="1"/>
  <c r="AD71" i="1" s="1"/>
  <c r="L72" i="1"/>
  <c r="O72" i="1" s="1"/>
  <c r="P72" i="1" s="1"/>
  <c r="Q72" i="1" s="1"/>
  <c r="AD72" i="1" s="1"/>
  <c r="L73" i="1"/>
  <c r="O73" i="1" s="1"/>
  <c r="L74" i="1"/>
  <c r="O74" i="1" s="1"/>
  <c r="U74" i="1" s="1"/>
  <c r="L75" i="1"/>
  <c r="O75" i="1" s="1"/>
  <c r="L76" i="1"/>
  <c r="O76" i="1" s="1"/>
  <c r="L77" i="1"/>
  <c r="O77" i="1" s="1"/>
  <c r="U77" i="1" s="1"/>
  <c r="L78" i="1"/>
  <c r="O78" i="1" s="1"/>
  <c r="U78" i="1" s="1"/>
  <c r="L79" i="1"/>
  <c r="O79" i="1" s="1"/>
  <c r="L80" i="1"/>
  <c r="O80" i="1" s="1"/>
  <c r="U80" i="1" s="1"/>
  <c r="L81" i="1"/>
  <c r="O81" i="1" s="1"/>
  <c r="U81" i="1" s="1"/>
  <c r="L82" i="1"/>
  <c r="O82" i="1" s="1"/>
  <c r="U82" i="1" s="1"/>
  <c r="L83" i="1"/>
  <c r="O83" i="1" s="1"/>
  <c r="L84" i="1"/>
  <c r="O84" i="1" s="1"/>
  <c r="U84" i="1" s="1"/>
  <c r="L85" i="1"/>
  <c r="O85" i="1" s="1"/>
  <c r="U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V92" i="1" s="1"/>
  <c r="L93" i="1"/>
  <c r="O93" i="1" s="1"/>
  <c r="V93" i="1" s="1"/>
  <c r="L94" i="1"/>
  <c r="O94" i="1" s="1"/>
  <c r="V94" i="1" s="1"/>
  <c r="L95" i="1"/>
  <c r="O95" i="1" s="1"/>
  <c r="L96" i="1"/>
  <c r="O96" i="1" s="1"/>
  <c r="V96" i="1" s="1"/>
  <c r="L97" i="1"/>
  <c r="O97" i="1" s="1"/>
  <c r="L98" i="1"/>
  <c r="O98" i="1" s="1"/>
  <c r="P98" i="1" s="1"/>
  <c r="Q98" i="1" s="1"/>
  <c r="AD98" i="1" s="1"/>
  <c r="L99" i="1"/>
  <c r="O99" i="1" s="1"/>
  <c r="L100" i="1"/>
  <c r="O100" i="1" s="1"/>
  <c r="V100" i="1" s="1"/>
  <c r="L6" i="1"/>
  <c r="O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P94" i="1" l="1"/>
  <c r="Q94" i="1" s="1"/>
  <c r="AD94" i="1" s="1"/>
  <c r="P30" i="1"/>
  <c r="Q30" i="1" s="1"/>
  <c r="AD30" i="1" s="1"/>
  <c r="P76" i="1"/>
  <c r="Q76" i="1" s="1"/>
  <c r="AD76" i="1" s="1"/>
  <c r="P95" i="1"/>
  <c r="Q95" i="1" s="1"/>
  <c r="AD95" i="1" s="1"/>
  <c r="P92" i="1"/>
  <c r="Q92" i="1" s="1"/>
  <c r="AD92" i="1" s="1"/>
  <c r="U6" i="1"/>
  <c r="V99" i="1"/>
  <c r="P99" i="1"/>
  <c r="Q99" i="1" s="1"/>
  <c r="AD99" i="1" s="1"/>
  <c r="V97" i="1"/>
  <c r="P89" i="1"/>
  <c r="Q89" i="1" s="1"/>
  <c r="AD89" i="1" s="1"/>
  <c r="U73" i="1"/>
  <c r="P57" i="1"/>
  <c r="Q57" i="1" s="1"/>
  <c r="AD57" i="1" s="1"/>
  <c r="P49" i="1"/>
  <c r="Q49" i="1" s="1"/>
  <c r="AD49" i="1" s="1"/>
  <c r="P45" i="1"/>
  <c r="Q45" i="1" s="1"/>
  <c r="AD45" i="1" s="1"/>
  <c r="P41" i="1"/>
  <c r="Q41" i="1" s="1"/>
  <c r="AD41" i="1" s="1"/>
  <c r="U31" i="1"/>
  <c r="P29" i="1"/>
  <c r="Q29" i="1" s="1"/>
  <c r="AD29" i="1" s="1"/>
  <c r="P27" i="1"/>
  <c r="Q27" i="1" s="1"/>
  <c r="AD27" i="1" s="1"/>
  <c r="P25" i="1"/>
  <c r="Q25" i="1" s="1"/>
  <c r="AD25" i="1" s="1"/>
  <c r="P21" i="1"/>
  <c r="Q21" i="1" s="1"/>
  <c r="AD21" i="1" s="1"/>
  <c r="P19" i="1"/>
  <c r="Q19" i="1" s="1"/>
  <c r="AD19" i="1" s="1"/>
  <c r="P9" i="1"/>
  <c r="Q9" i="1" s="1"/>
  <c r="P58" i="1"/>
  <c r="Q58" i="1" s="1"/>
  <c r="AD58" i="1" s="1"/>
  <c r="P66" i="1"/>
  <c r="Q66" i="1" s="1"/>
  <c r="AD66" i="1" s="1"/>
  <c r="P96" i="1"/>
  <c r="Q96" i="1" s="1"/>
  <c r="AD96" i="1" s="1"/>
  <c r="U72" i="1"/>
  <c r="U70" i="1"/>
  <c r="U64" i="1"/>
  <c r="U62" i="1"/>
  <c r="U50" i="1"/>
  <c r="U42" i="1"/>
  <c r="U38" i="1"/>
  <c r="U30" i="1"/>
  <c r="U18" i="1"/>
  <c r="U10" i="1"/>
  <c r="V6" i="1"/>
  <c r="U97" i="1"/>
  <c r="U99" i="1"/>
  <c r="U92" i="1"/>
  <c r="V98" i="1"/>
  <c r="U98" i="1"/>
  <c r="V95" i="1"/>
  <c r="U95" i="1"/>
  <c r="V91" i="1"/>
  <c r="U91" i="1"/>
  <c r="U87" i="1"/>
  <c r="V87" i="1"/>
  <c r="U83" i="1"/>
  <c r="V83" i="1"/>
  <c r="U79" i="1"/>
  <c r="V79" i="1"/>
  <c r="U75" i="1"/>
  <c r="V75" i="1"/>
  <c r="U71" i="1"/>
  <c r="V71" i="1"/>
  <c r="U67" i="1"/>
  <c r="V67" i="1"/>
  <c r="U63" i="1"/>
  <c r="V63" i="1"/>
  <c r="U59" i="1"/>
  <c r="V59" i="1"/>
  <c r="U55" i="1"/>
  <c r="V55" i="1"/>
  <c r="U51" i="1"/>
  <c r="V51" i="1"/>
  <c r="U47" i="1"/>
  <c r="V47" i="1"/>
  <c r="U43" i="1"/>
  <c r="V43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93" i="1"/>
  <c r="V89" i="1"/>
  <c r="V85" i="1"/>
  <c r="V81" i="1"/>
  <c r="V77" i="1"/>
  <c r="V73" i="1"/>
  <c r="V69" i="1"/>
  <c r="V65" i="1"/>
  <c r="V61" i="1"/>
  <c r="V57" i="1"/>
  <c r="V53" i="1"/>
  <c r="V49" i="1"/>
  <c r="V45" i="1"/>
  <c r="V42" i="1"/>
  <c r="V38" i="1"/>
  <c r="V34" i="1"/>
  <c r="V30" i="1"/>
  <c r="V26" i="1"/>
  <c r="V22" i="1"/>
  <c r="V18" i="1"/>
  <c r="V14" i="1"/>
  <c r="V10" i="1"/>
  <c r="K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O5" i="1"/>
  <c r="AD9" i="1" l="1"/>
  <c r="Q5" i="1"/>
  <c r="U76" i="1"/>
  <c r="U96" i="1"/>
  <c r="P5" i="1"/>
  <c r="U19" i="1"/>
  <c r="U21" i="1"/>
  <c r="U25" i="1"/>
  <c r="U27" i="1"/>
  <c r="U29" i="1"/>
  <c r="U33" i="1"/>
  <c r="U37" i="1"/>
  <c r="U39" i="1"/>
  <c r="U41" i="1"/>
  <c r="U45" i="1"/>
  <c r="U49" i="1"/>
  <c r="U57" i="1"/>
  <c r="U89" i="1"/>
  <c r="AD5" i="1"/>
  <c r="U58" i="1"/>
  <c r="U66" i="1"/>
  <c r="U88" i="1"/>
  <c r="U9" i="1"/>
  <c r="U100" i="1"/>
  <c r="U94" i="1"/>
  <c r="U56" i="1"/>
  <c r="U60" i="1"/>
  <c r="U86" i="1"/>
  <c r="U90" i="1"/>
</calcChain>
</file>

<file path=xl/sharedStrings.xml><?xml version="1.0" encoding="utf-8"?>
<sst xmlns="http://schemas.openxmlformats.org/spreadsheetml/2006/main" count="366" uniqueCount="139">
  <si>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</si>
  <si>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</si>
  <si>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</si>
  <si>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</si>
  <si>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</si>
  <si>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</si>
  <si>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</si>
  <si>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</si>
  <si>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</si>
  <si>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</si>
  <si>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</si>
  <si>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</si>
  <si>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</si>
  <si>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</si>
  <si>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</si>
  <si>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</si>
  <si>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</si>
  <si>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</si>
  <si>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</si>
  <si>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</si>
  <si>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</si>
  <si>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</si>
  <si>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</si>
  <si>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</si>
  <si>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11,07,</t>
  </si>
  <si>
    <t>10,07,</t>
  </si>
  <si>
    <t>04,07,</t>
  </si>
  <si>
    <t>03,07,</t>
  </si>
  <si>
    <t>27,06,</t>
  </si>
  <si>
    <t>26,06,</t>
  </si>
  <si>
    <t>20,06,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</si>
  <si>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</si>
  <si>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</si>
  <si>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</si>
  <si>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</si>
  <si>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</si>
  <si>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</si>
  <si>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</si>
  <si>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</si>
  <si>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</si>
  <si>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</si>
  <si>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</si>
  <si>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</si>
  <si>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</si>
  <si>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</si>
  <si>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</si>
  <si>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</si>
  <si>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</si>
  <si>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</si>
  <si>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</si>
  <si>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</si>
  <si>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</si>
  <si>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</si>
  <si>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</si>
  <si>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</si>
  <si>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</si>
  <si>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</si>
  <si>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</si>
  <si>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</si>
  <si>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</si>
  <si>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</si>
  <si>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</si>
  <si>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</si>
  <si>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</si>
  <si>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</si>
  <si>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</si>
  <si>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</si>
  <si>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</si>
  <si>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</si>
  <si>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</si>
  <si>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</si>
  <si>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</si>
  <si>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</si>
  <si>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</si>
  <si>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</si>
  <si>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</si>
  <si>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</si>
  <si>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</si>
  <si>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</si>
  <si>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</si>
  <si>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</si>
  <si>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</si>
  <si>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</si>
  <si>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</si>
  <si>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</si>
  <si>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</si>
  <si>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</si>
  <si>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</si>
  <si>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</si>
  <si>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</si>
  <si>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</si>
  <si>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</si>
  <si>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</si>
  <si>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</si>
  <si>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</si>
  <si>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</si>
  <si>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</si>
  <si>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</si>
  <si>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</si>
  <si>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</si>
  <si>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</si>
  <si>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</si>
  <si>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</si>
  <si>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</si>
  <si>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</si>
  <si>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</si>
  <si>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</si>
  <si>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</si>
  <si>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</si>
  <si>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</si>
  <si>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</si>
  <si>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</si>
  <si>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</si>
  <si>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</si>
  <si>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</si>
  <si>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</si>
  <si>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</si>
  <si>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</si>
  <si>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</si>
  <si>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</si>
  <si>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</si>
  <si>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</si>
  <si>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</si>
  <si>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</si>
  <si>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</si>
  <si>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</si>
  <si>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</si>
  <si>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</si>
  <si>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</si>
  <si>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</si>
  <si>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</si>
  <si>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</si>
  <si>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</si>
  <si>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</si>
  <si>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</si>
  <si>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заказ</t>
  </si>
  <si>
    <t>15,07,</t>
  </si>
  <si>
    <t>16,07,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</si>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</sst>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0.7109375" customWidth="1"/>
    <col min="10" max="19" width="6.7109375" customWidth="1"/>
    <col min="20" max="20" width="21" customWidth="1"/>
    <col min="21" max="22" width="5.28515625" customWidth="1"/>
    <col min="23" max="28" width="5.85546875" customWidth="1"/>
    <col min="29" max="29" width="26.28515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3" t="s">
        <v>135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136</v>
      </c>
      <c r="R4" s="1" t="s">
        <v>137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136</v>
      </c>
      <c r="AE4" s="1" t="s">
        <v>137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27499.784000000003</v>
      </c>
      <c r="F5" s="4">
        <f>SUM(F6:F498)</f>
        <v>24952.322999999993</v>
      </c>
      <c r="G5" s="6"/>
      <c r="H5" s="1"/>
      <c r="I5" s="1"/>
      <c r="J5" s="4">
        <f t="shared" ref="J5:S5" si="0">SUM(J6:J498)</f>
        <v>27475.976999999999</v>
      </c>
      <c r="K5" s="4">
        <f t="shared" si="0"/>
        <v>23.807000000000073</v>
      </c>
      <c r="L5" s="4">
        <f t="shared" si="0"/>
        <v>21437.987000000001</v>
      </c>
      <c r="M5" s="4">
        <f t="shared" si="0"/>
        <v>6061.7970000000005</v>
      </c>
      <c r="N5" s="4">
        <f t="shared" si="0"/>
        <v>10930.395979999999</v>
      </c>
      <c r="O5" s="4">
        <f t="shared" si="0"/>
        <v>4287.5974000000006</v>
      </c>
      <c r="P5" s="4">
        <f t="shared" si="0"/>
        <v>11361.84512</v>
      </c>
      <c r="Q5" s="4">
        <f t="shared" si="0"/>
        <v>6421.84512</v>
      </c>
      <c r="R5" s="4">
        <f t="shared" si="0"/>
        <v>4940</v>
      </c>
      <c r="S5" s="4">
        <f t="shared" si="0"/>
        <v>0</v>
      </c>
      <c r="T5" s="1"/>
      <c r="U5" s="1"/>
      <c r="V5" s="1"/>
      <c r="W5" s="4">
        <f t="shared" ref="W5:AB5" si="1">SUM(W6:W498)</f>
        <v>4277.4343999999992</v>
      </c>
      <c r="X5" s="4">
        <f t="shared" si="1"/>
        <v>4049.3413999999993</v>
      </c>
      <c r="Y5" s="4">
        <f t="shared" si="1"/>
        <v>4019.6246000000001</v>
      </c>
      <c r="Z5" s="4">
        <f t="shared" si="1"/>
        <v>4631.9386000000004</v>
      </c>
      <c r="AA5" s="4">
        <f t="shared" si="1"/>
        <v>4603.2310000000016</v>
      </c>
      <c r="AB5" s="4">
        <f t="shared" si="1"/>
        <v>4449.0171999999993</v>
      </c>
      <c r="AC5" s="1"/>
      <c r="AD5" s="4">
        <f>SUM(AD6:AD498)</f>
        <v>5169</v>
      </c>
      <c r="AE5" s="4">
        <f>SUM(AE6:AE498)</f>
        <v>3999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56.746000000000002</v>
      </c>
      <c r="D6" s="1">
        <v>218.93899999999999</v>
      </c>
      <c r="E6" s="1">
        <v>71.152000000000001</v>
      </c>
      <c r="F6" s="1">
        <v>183.58099999999999</v>
      </c>
      <c r="G6" s="6">
        <v>1</v>
      </c>
      <c r="H6" s="1">
        <v>50</v>
      </c>
      <c r="I6" s="1" t="s">
        <v>33</v>
      </c>
      <c r="J6" s="1">
        <v>89.9</v>
      </c>
      <c r="K6" s="1">
        <f t="shared" ref="K6:K37" si="2">E6-J6</f>
        <v>-18.748000000000005</v>
      </c>
      <c r="L6" s="1">
        <f>E6-M6</f>
        <v>71.152000000000001</v>
      </c>
      <c r="M6" s="1"/>
      <c r="N6" s="1"/>
      <c r="O6" s="1">
        <f>L6/5</f>
        <v>14.230399999999999</v>
      </c>
      <c r="P6" s="5"/>
      <c r="Q6" s="5">
        <f>P6-R6</f>
        <v>0</v>
      </c>
      <c r="R6" s="5"/>
      <c r="S6" s="5"/>
      <c r="T6" s="1"/>
      <c r="U6" s="1">
        <f>(F6+N6+P6)/O6</f>
        <v>12.900621205306948</v>
      </c>
      <c r="V6" s="1">
        <f>(F6+N6)/O6</f>
        <v>12.900621205306948</v>
      </c>
      <c r="W6" s="1">
        <v>15.8416</v>
      </c>
      <c r="X6" s="1">
        <v>21.277200000000001</v>
      </c>
      <c r="Y6" s="1">
        <v>23.906400000000001</v>
      </c>
      <c r="Z6" s="1">
        <v>19.4908</v>
      </c>
      <c r="AA6" s="1">
        <v>16.668800000000001</v>
      </c>
      <c r="AB6" s="1">
        <v>20.114999999999998</v>
      </c>
      <c r="AC6" s="1"/>
      <c r="AD6" s="1">
        <f>ROUND(Q6*G6,0)</f>
        <v>0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34</v>
      </c>
      <c r="B7" s="10" t="s">
        <v>32</v>
      </c>
      <c r="C7" s="10"/>
      <c r="D7" s="10"/>
      <c r="E7" s="10"/>
      <c r="F7" s="10"/>
      <c r="G7" s="11">
        <v>0</v>
      </c>
      <c r="H7" s="10">
        <v>30</v>
      </c>
      <c r="I7" s="10" t="s">
        <v>53</v>
      </c>
      <c r="J7" s="10"/>
      <c r="K7" s="10">
        <f t="shared" si="2"/>
        <v>0</v>
      </c>
      <c r="L7" s="10">
        <f t="shared" ref="L7:L69" si="3">E7-M7</f>
        <v>0</v>
      </c>
      <c r="M7" s="10"/>
      <c r="N7" s="10"/>
      <c r="O7" s="10">
        <f t="shared" ref="O7:O69" si="4">L7/5</f>
        <v>0</v>
      </c>
      <c r="P7" s="12"/>
      <c r="Q7" s="12"/>
      <c r="R7" s="12"/>
      <c r="S7" s="12"/>
      <c r="T7" s="10"/>
      <c r="U7" s="10" t="e">
        <f t="shared" ref="U7:U69" si="5">(F7+N7+P7)/O7</f>
        <v>#DIV/0!</v>
      </c>
      <c r="V7" s="10" t="e">
        <f t="shared" ref="V7:V69" si="6">(F7+N7)/O7</f>
        <v>#DIV/0!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 t="s">
        <v>138</v>
      </c>
      <c r="AD7" s="10">
        <f t="shared" ref="AD7:AD70" si="7">ROUND(Q7*G7,0)</f>
        <v>0</v>
      </c>
      <c r="AE7" s="10">
        <f t="shared" ref="AE7:AE70" si="8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513.548</v>
      </c>
      <c r="D8" s="1">
        <v>341.95400000000001</v>
      </c>
      <c r="E8" s="1">
        <v>433.63499999999999</v>
      </c>
      <c r="F8" s="1">
        <v>353.19600000000003</v>
      </c>
      <c r="G8" s="6">
        <v>1</v>
      </c>
      <c r="H8" s="1">
        <v>45</v>
      </c>
      <c r="I8" s="1" t="s">
        <v>33</v>
      </c>
      <c r="J8" s="1">
        <v>392.25</v>
      </c>
      <c r="K8" s="1">
        <f t="shared" si="2"/>
        <v>41.384999999999991</v>
      </c>
      <c r="L8" s="1">
        <f t="shared" si="3"/>
        <v>433.63499999999999</v>
      </c>
      <c r="M8" s="1"/>
      <c r="N8" s="1">
        <v>406.32270000000011</v>
      </c>
      <c r="O8" s="1">
        <f t="shared" si="4"/>
        <v>86.727000000000004</v>
      </c>
      <c r="P8" s="5">
        <f t="shared" ref="P8:P10" si="9">11*O8-N8-F8</f>
        <v>194.47829999999988</v>
      </c>
      <c r="Q8" s="5">
        <f t="shared" ref="Q8:Q10" si="10">P8-R8</f>
        <v>104.47829999999988</v>
      </c>
      <c r="R8" s="5">
        <v>90</v>
      </c>
      <c r="S8" s="5"/>
      <c r="T8" s="1"/>
      <c r="U8" s="1">
        <f t="shared" si="5"/>
        <v>10.999999999999998</v>
      </c>
      <c r="V8" s="1">
        <f t="shared" si="6"/>
        <v>8.7575806842159878</v>
      </c>
      <c r="W8" s="1">
        <v>87.882000000000005</v>
      </c>
      <c r="X8" s="1">
        <v>72.135799999999989</v>
      </c>
      <c r="Y8" s="1">
        <v>72</v>
      </c>
      <c r="Z8" s="1">
        <v>88.8386</v>
      </c>
      <c r="AA8" s="1">
        <v>90.339799999999997</v>
      </c>
      <c r="AB8" s="1">
        <v>70.121600000000001</v>
      </c>
      <c r="AC8" s="1"/>
      <c r="AD8" s="1">
        <f t="shared" si="7"/>
        <v>104</v>
      </c>
      <c r="AE8" s="1">
        <f t="shared" si="8"/>
        <v>90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542.995</v>
      </c>
      <c r="D9" s="1">
        <v>632.86900000000003</v>
      </c>
      <c r="E9" s="1">
        <v>443.726</v>
      </c>
      <c r="F9" s="1">
        <v>605.81399999999996</v>
      </c>
      <c r="G9" s="6">
        <v>1</v>
      </c>
      <c r="H9" s="1">
        <v>45</v>
      </c>
      <c r="I9" s="1" t="s">
        <v>33</v>
      </c>
      <c r="J9" s="1">
        <v>485.2</v>
      </c>
      <c r="K9" s="1">
        <f t="shared" si="2"/>
        <v>-41.47399999999999</v>
      </c>
      <c r="L9" s="1">
        <f t="shared" si="3"/>
        <v>443.726</v>
      </c>
      <c r="M9" s="1"/>
      <c r="N9" s="1">
        <v>204.60636</v>
      </c>
      <c r="O9" s="1">
        <f t="shared" si="4"/>
        <v>88.745199999999997</v>
      </c>
      <c r="P9" s="5">
        <f t="shared" si="9"/>
        <v>165.77683999999999</v>
      </c>
      <c r="Q9" s="5">
        <f t="shared" si="10"/>
        <v>105.77683999999999</v>
      </c>
      <c r="R9" s="5">
        <v>60</v>
      </c>
      <c r="S9" s="5"/>
      <c r="T9" s="1"/>
      <c r="U9" s="1">
        <f t="shared" si="5"/>
        <v>11</v>
      </c>
      <c r="V9" s="1">
        <f t="shared" si="6"/>
        <v>9.1319909133113679</v>
      </c>
      <c r="W9" s="1">
        <v>96.579800000000006</v>
      </c>
      <c r="X9" s="1">
        <v>92.822199999999995</v>
      </c>
      <c r="Y9" s="1">
        <v>86.338400000000007</v>
      </c>
      <c r="Z9" s="1">
        <v>104.10339999999999</v>
      </c>
      <c r="AA9" s="1">
        <v>97.333400000000012</v>
      </c>
      <c r="AB9" s="1">
        <v>89.596000000000004</v>
      </c>
      <c r="AC9" s="1"/>
      <c r="AD9" s="1">
        <f t="shared" si="7"/>
        <v>106</v>
      </c>
      <c r="AE9" s="1">
        <f t="shared" si="8"/>
        <v>60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271.03500000000003</v>
      </c>
      <c r="D10" s="1">
        <v>161.536</v>
      </c>
      <c r="E10" s="1">
        <v>231.53</v>
      </c>
      <c r="F10" s="1">
        <v>175.99199999999999</v>
      </c>
      <c r="G10" s="6">
        <v>1</v>
      </c>
      <c r="H10" s="1">
        <v>40</v>
      </c>
      <c r="I10" s="1" t="s">
        <v>33</v>
      </c>
      <c r="J10" s="1">
        <v>208.518</v>
      </c>
      <c r="K10" s="1">
        <f t="shared" si="2"/>
        <v>23.012</v>
      </c>
      <c r="L10" s="1">
        <f t="shared" si="3"/>
        <v>193.31200000000001</v>
      </c>
      <c r="M10" s="1">
        <v>38.218000000000004</v>
      </c>
      <c r="N10" s="1">
        <v>90.755599999999902</v>
      </c>
      <c r="O10" s="1">
        <f t="shared" si="4"/>
        <v>38.662400000000005</v>
      </c>
      <c r="P10" s="5">
        <f t="shared" si="9"/>
        <v>158.53880000000018</v>
      </c>
      <c r="Q10" s="5">
        <f t="shared" si="10"/>
        <v>108.53880000000018</v>
      </c>
      <c r="R10" s="5">
        <v>50</v>
      </c>
      <c r="S10" s="5"/>
      <c r="T10" s="1"/>
      <c r="U10" s="1">
        <f t="shared" si="5"/>
        <v>11</v>
      </c>
      <c r="V10" s="1">
        <f t="shared" si="6"/>
        <v>6.8994061413673204</v>
      </c>
      <c r="W10" s="1">
        <v>33.892999999999986</v>
      </c>
      <c r="X10" s="1">
        <v>22.7776</v>
      </c>
      <c r="Y10" s="1">
        <v>26.017800000000001</v>
      </c>
      <c r="Z10" s="1">
        <v>40.247200000000007</v>
      </c>
      <c r="AA10" s="1">
        <v>39.617600000000003</v>
      </c>
      <c r="AB10" s="1">
        <v>25.630400000000002</v>
      </c>
      <c r="AC10" s="1"/>
      <c r="AD10" s="1">
        <f t="shared" si="7"/>
        <v>109</v>
      </c>
      <c r="AE10" s="1">
        <f t="shared" si="8"/>
        <v>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39</v>
      </c>
      <c r="B11" s="13" t="s">
        <v>40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>
        <f t="shared" si="4"/>
        <v>0</v>
      </c>
      <c r="P11" s="15"/>
      <c r="Q11" s="15"/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35</v>
      </c>
      <c r="AD11" s="13">
        <f t="shared" si="7"/>
        <v>0</v>
      </c>
      <c r="AE11" s="13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41</v>
      </c>
      <c r="B12" s="13" t="s">
        <v>40</v>
      </c>
      <c r="C12" s="13"/>
      <c r="D12" s="13"/>
      <c r="E12" s="13"/>
      <c r="F12" s="13"/>
      <c r="G12" s="14">
        <v>0</v>
      </c>
      <c r="H12" s="13">
        <v>45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>
        <f t="shared" si="4"/>
        <v>0</v>
      </c>
      <c r="P12" s="15"/>
      <c r="Q12" s="15"/>
      <c r="R12" s="15"/>
      <c r="S12" s="15"/>
      <c r="T12" s="13"/>
      <c r="U12" s="13" t="e">
        <f t="shared" si="5"/>
        <v>#DIV/0!</v>
      </c>
      <c r="V12" s="13" t="e">
        <f t="shared" si="6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 t="s">
        <v>35</v>
      </c>
      <c r="AD12" s="13">
        <f t="shared" si="7"/>
        <v>0</v>
      </c>
      <c r="AE12" s="13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3" t="s">
        <v>42</v>
      </c>
      <c r="B13" s="13" t="s">
        <v>40</v>
      </c>
      <c r="C13" s="13"/>
      <c r="D13" s="13"/>
      <c r="E13" s="13"/>
      <c r="F13" s="13"/>
      <c r="G13" s="14">
        <v>0</v>
      </c>
      <c r="H13" s="13">
        <v>180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>
        <f t="shared" si="4"/>
        <v>0</v>
      </c>
      <c r="P13" s="15"/>
      <c r="Q13" s="15"/>
      <c r="R13" s="15"/>
      <c r="S13" s="15"/>
      <c r="T13" s="13"/>
      <c r="U13" s="13" t="e">
        <f t="shared" si="5"/>
        <v>#DIV/0!</v>
      </c>
      <c r="V13" s="13" t="e">
        <f t="shared" si="6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 t="s">
        <v>35</v>
      </c>
      <c r="AD13" s="13">
        <f t="shared" si="7"/>
        <v>0</v>
      </c>
      <c r="AE13" s="13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43</v>
      </c>
      <c r="B14" s="13" t="s">
        <v>40</v>
      </c>
      <c r="C14" s="13"/>
      <c r="D14" s="13"/>
      <c r="E14" s="13"/>
      <c r="F14" s="13"/>
      <c r="G14" s="14">
        <v>0</v>
      </c>
      <c r="H14" s="13">
        <v>40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f t="shared" si="4"/>
        <v>0</v>
      </c>
      <c r="P14" s="15"/>
      <c r="Q14" s="15"/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 t="s">
        <v>35</v>
      </c>
      <c r="AD14" s="13">
        <f t="shared" si="7"/>
        <v>0</v>
      </c>
      <c r="AE14" s="13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44</v>
      </c>
      <c r="B15" s="13" t="s">
        <v>40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>
        <f t="shared" si="4"/>
        <v>0</v>
      </c>
      <c r="P15" s="15"/>
      <c r="Q15" s="15"/>
      <c r="R15" s="15"/>
      <c r="S15" s="15"/>
      <c r="T15" s="13"/>
      <c r="U15" s="13" t="e">
        <f t="shared" si="5"/>
        <v>#DIV/0!</v>
      </c>
      <c r="V15" s="13" t="e">
        <f t="shared" si="6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 t="s">
        <v>35</v>
      </c>
      <c r="AD15" s="13">
        <f t="shared" si="7"/>
        <v>0</v>
      </c>
      <c r="AE15" s="13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40</v>
      </c>
      <c r="C16" s="1">
        <v>143</v>
      </c>
      <c r="D16" s="1">
        <v>75</v>
      </c>
      <c r="E16" s="1">
        <v>87</v>
      </c>
      <c r="F16" s="1">
        <v>114</v>
      </c>
      <c r="G16" s="6">
        <v>0.17</v>
      </c>
      <c r="H16" s="1">
        <v>120</v>
      </c>
      <c r="I16" s="1" t="s">
        <v>33</v>
      </c>
      <c r="J16" s="1">
        <v>94</v>
      </c>
      <c r="K16" s="1">
        <f t="shared" si="2"/>
        <v>-7</v>
      </c>
      <c r="L16" s="1">
        <f t="shared" si="3"/>
        <v>87</v>
      </c>
      <c r="M16" s="1"/>
      <c r="N16" s="1"/>
      <c r="O16" s="1">
        <f t="shared" si="4"/>
        <v>17.399999999999999</v>
      </c>
      <c r="P16" s="5">
        <f>11*O16-N16-F16</f>
        <v>77.399999999999977</v>
      </c>
      <c r="Q16" s="5">
        <f>P16-R16</f>
        <v>77.399999999999977</v>
      </c>
      <c r="R16" s="5"/>
      <c r="S16" s="5"/>
      <c r="T16" s="1"/>
      <c r="U16" s="1">
        <f t="shared" si="5"/>
        <v>11</v>
      </c>
      <c r="V16" s="1">
        <f t="shared" si="6"/>
        <v>6.5517241379310347</v>
      </c>
      <c r="W16" s="1">
        <v>10.8</v>
      </c>
      <c r="X16" s="1">
        <v>11.4</v>
      </c>
      <c r="Y16" s="1">
        <v>12.2</v>
      </c>
      <c r="Z16" s="1">
        <v>21.4</v>
      </c>
      <c r="AA16" s="1">
        <v>18.8</v>
      </c>
      <c r="AB16" s="1">
        <v>11.8</v>
      </c>
      <c r="AC16" s="1"/>
      <c r="AD16" s="1">
        <f t="shared" si="7"/>
        <v>13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3" t="s">
        <v>46</v>
      </c>
      <c r="B17" s="13" t="s">
        <v>40</v>
      </c>
      <c r="C17" s="13"/>
      <c r="D17" s="13"/>
      <c r="E17" s="13"/>
      <c r="F17" s="13"/>
      <c r="G17" s="14">
        <v>0</v>
      </c>
      <c r="H17" s="13">
        <v>45</v>
      </c>
      <c r="I17" s="13" t="s">
        <v>33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>
        <f t="shared" si="4"/>
        <v>0</v>
      </c>
      <c r="P17" s="15"/>
      <c r="Q17" s="15"/>
      <c r="R17" s="15"/>
      <c r="S17" s="15"/>
      <c r="T17" s="13"/>
      <c r="U17" s="13" t="e">
        <f t="shared" si="5"/>
        <v>#DIV/0!</v>
      </c>
      <c r="V17" s="13" t="e">
        <f t="shared" si="6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 t="s">
        <v>35</v>
      </c>
      <c r="AD17" s="13">
        <f t="shared" si="7"/>
        <v>0</v>
      </c>
      <c r="AE17" s="13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40</v>
      </c>
      <c r="C18" s="1">
        <v>168</v>
      </c>
      <c r="D18" s="1">
        <v>192</v>
      </c>
      <c r="E18" s="1">
        <v>176</v>
      </c>
      <c r="F18" s="1">
        <v>136</v>
      </c>
      <c r="G18" s="6">
        <v>0.35</v>
      </c>
      <c r="H18" s="1">
        <v>45</v>
      </c>
      <c r="I18" s="1" t="s">
        <v>33</v>
      </c>
      <c r="J18" s="1">
        <v>175</v>
      </c>
      <c r="K18" s="1">
        <f t="shared" si="2"/>
        <v>1</v>
      </c>
      <c r="L18" s="1">
        <f t="shared" si="3"/>
        <v>140</v>
      </c>
      <c r="M18" s="1">
        <v>36</v>
      </c>
      <c r="N18" s="1">
        <v>56.539999999999907</v>
      </c>
      <c r="O18" s="1">
        <f t="shared" si="4"/>
        <v>28</v>
      </c>
      <c r="P18" s="5">
        <f t="shared" ref="P18:P21" si="11">11*O18-N18-F18</f>
        <v>115.46000000000009</v>
      </c>
      <c r="Q18" s="5">
        <f t="shared" ref="Q18:Q21" si="12">P18-R18</f>
        <v>115.46000000000009</v>
      </c>
      <c r="R18" s="5"/>
      <c r="S18" s="5"/>
      <c r="T18" s="1"/>
      <c r="U18" s="1">
        <f t="shared" si="5"/>
        <v>11</v>
      </c>
      <c r="V18" s="1">
        <f t="shared" si="6"/>
        <v>6.8764285714285682</v>
      </c>
      <c r="W18" s="1">
        <v>26.2</v>
      </c>
      <c r="X18" s="1">
        <v>24.6</v>
      </c>
      <c r="Y18" s="1">
        <v>20</v>
      </c>
      <c r="Z18" s="1">
        <v>29.4</v>
      </c>
      <c r="AA18" s="1">
        <v>26.8</v>
      </c>
      <c r="AB18" s="1">
        <v>21.2</v>
      </c>
      <c r="AC18" s="1"/>
      <c r="AD18" s="1">
        <f t="shared" si="7"/>
        <v>40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32</v>
      </c>
      <c r="C19" s="1">
        <v>502.69</v>
      </c>
      <c r="D19" s="1">
        <v>439.61099999999999</v>
      </c>
      <c r="E19" s="1">
        <v>412.61</v>
      </c>
      <c r="F19" s="1">
        <v>463.197</v>
      </c>
      <c r="G19" s="6">
        <v>1</v>
      </c>
      <c r="H19" s="1">
        <v>55</v>
      </c>
      <c r="I19" s="1" t="s">
        <v>33</v>
      </c>
      <c r="J19" s="1">
        <v>403.9</v>
      </c>
      <c r="K19" s="1">
        <f t="shared" si="2"/>
        <v>8.7100000000000364</v>
      </c>
      <c r="L19" s="1">
        <f t="shared" si="3"/>
        <v>412.61</v>
      </c>
      <c r="M19" s="1"/>
      <c r="N19" s="1">
        <v>219.38149999999999</v>
      </c>
      <c r="O19" s="1">
        <f t="shared" si="4"/>
        <v>82.522000000000006</v>
      </c>
      <c r="P19" s="5">
        <f t="shared" si="11"/>
        <v>225.16350000000011</v>
      </c>
      <c r="Q19" s="5">
        <f t="shared" si="12"/>
        <v>125.16350000000011</v>
      </c>
      <c r="R19" s="5">
        <v>100</v>
      </c>
      <c r="S19" s="5"/>
      <c r="T19" s="1"/>
      <c r="U19" s="1">
        <f t="shared" si="5"/>
        <v>11</v>
      </c>
      <c r="V19" s="1">
        <f t="shared" si="6"/>
        <v>8.271473061728992</v>
      </c>
      <c r="W19" s="1">
        <v>79.908199999999994</v>
      </c>
      <c r="X19" s="1">
        <v>78.497399999999999</v>
      </c>
      <c r="Y19" s="1">
        <v>80.9816</v>
      </c>
      <c r="Z19" s="1">
        <v>89.879800000000003</v>
      </c>
      <c r="AA19" s="1">
        <v>88.239400000000003</v>
      </c>
      <c r="AB19" s="1">
        <v>85.971600000000009</v>
      </c>
      <c r="AC19" s="1"/>
      <c r="AD19" s="1">
        <f t="shared" si="7"/>
        <v>125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32</v>
      </c>
      <c r="C20" s="1">
        <v>2282.4659999999999</v>
      </c>
      <c r="D20" s="1">
        <v>3638.1950000000002</v>
      </c>
      <c r="E20" s="1">
        <v>2967.6460000000002</v>
      </c>
      <c r="F20" s="1">
        <v>2647.636</v>
      </c>
      <c r="G20" s="6">
        <v>1</v>
      </c>
      <c r="H20" s="1">
        <v>50</v>
      </c>
      <c r="I20" s="1" t="s">
        <v>33</v>
      </c>
      <c r="J20" s="1">
        <v>2991.32</v>
      </c>
      <c r="K20" s="1">
        <f t="shared" si="2"/>
        <v>-23.673999999999978</v>
      </c>
      <c r="L20" s="1">
        <f t="shared" si="3"/>
        <v>1948.326</v>
      </c>
      <c r="M20" s="1">
        <v>1019.32</v>
      </c>
      <c r="N20" s="1">
        <v>840.6868000000004</v>
      </c>
      <c r="O20" s="1">
        <f t="shared" si="4"/>
        <v>389.66520000000003</v>
      </c>
      <c r="P20" s="5">
        <f t="shared" si="11"/>
        <v>797.99440000000004</v>
      </c>
      <c r="Q20" s="5">
        <f t="shared" si="12"/>
        <v>397.99440000000004</v>
      </c>
      <c r="R20" s="5">
        <v>400</v>
      </c>
      <c r="S20" s="5"/>
      <c r="T20" s="1"/>
      <c r="U20" s="1">
        <f t="shared" si="5"/>
        <v>11</v>
      </c>
      <c r="V20" s="1">
        <f t="shared" si="6"/>
        <v>8.9521024715576356</v>
      </c>
      <c r="W20" s="1">
        <v>394.34640000000002</v>
      </c>
      <c r="X20" s="1">
        <v>388.54539999999997</v>
      </c>
      <c r="Y20" s="1">
        <v>392.77339999999998</v>
      </c>
      <c r="Z20" s="1">
        <v>414.07999999999993</v>
      </c>
      <c r="AA20" s="1">
        <v>414.04219999999998</v>
      </c>
      <c r="AB20" s="1">
        <v>455.86180000000002</v>
      </c>
      <c r="AC20" s="1"/>
      <c r="AD20" s="1">
        <f t="shared" si="7"/>
        <v>398</v>
      </c>
      <c r="AE20" s="1">
        <f t="shared" si="8"/>
        <v>400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32</v>
      </c>
      <c r="C21" s="1">
        <v>538.78599999999994</v>
      </c>
      <c r="D21" s="1">
        <v>760.72900000000004</v>
      </c>
      <c r="E21" s="1">
        <v>515.36800000000005</v>
      </c>
      <c r="F21" s="1">
        <v>687.36500000000001</v>
      </c>
      <c r="G21" s="6">
        <v>1</v>
      </c>
      <c r="H21" s="1">
        <v>55</v>
      </c>
      <c r="I21" s="1" t="s">
        <v>33</v>
      </c>
      <c r="J21" s="1">
        <v>525.52</v>
      </c>
      <c r="K21" s="1">
        <f t="shared" si="2"/>
        <v>-10.15199999999993</v>
      </c>
      <c r="L21" s="1">
        <f t="shared" si="3"/>
        <v>515.36800000000005</v>
      </c>
      <c r="M21" s="1"/>
      <c r="N21" s="1">
        <v>261.03480000000008</v>
      </c>
      <c r="O21" s="1">
        <f t="shared" si="4"/>
        <v>103.07360000000001</v>
      </c>
      <c r="P21" s="5">
        <f t="shared" si="11"/>
        <v>185.4097999999999</v>
      </c>
      <c r="Q21" s="5">
        <f t="shared" si="12"/>
        <v>105.4097999999999</v>
      </c>
      <c r="R21" s="5">
        <v>80</v>
      </c>
      <c r="S21" s="5"/>
      <c r="T21" s="1"/>
      <c r="U21" s="1">
        <f t="shared" si="5"/>
        <v>10.999999999999998</v>
      </c>
      <c r="V21" s="1">
        <f t="shared" si="6"/>
        <v>9.2011902174756681</v>
      </c>
      <c r="W21" s="1">
        <v>107.3344</v>
      </c>
      <c r="X21" s="1">
        <v>105.09520000000001</v>
      </c>
      <c r="Y21" s="1">
        <v>102.62479999999999</v>
      </c>
      <c r="Z21" s="1">
        <v>105.55500000000001</v>
      </c>
      <c r="AA21" s="1">
        <v>104.377</v>
      </c>
      <c r="AB21" s="1">
        <v>100.9192</v>
      </c>
      <c r="AC21" s="1"/>
      <c r="AD21" s="1">
        <f t="shared" si="7"/>
        <v>105</v>
      </c>
      <c r="AE21" s="1">
        <f t="shared" si="8"/>
        <v>80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3" t="s">
        <v>51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>
        <f t="shared" si="4"/>
        <v>0</v>
      </c>
      <c r="P22" s="15"/>
      <c r="Q22" s="15"/>
      <c r="R22" s="15"/>
      <c r="S22" s="15"/>
      <c r="T22" s="13"/>
      <c r="U22" s="13" t="e">
        <f t="shared" si="5"/>
        <v>#DIV/0!</v>
      </c>
      <c r="V22" s="13" t="e">
        <f t="shared" si="6"/>
        <v>#DIV/0!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 t="s">
        <v>35</v>
      </c>
      <c r="AD22" s="13">
        <f t="shared" si="7"/>
        <v>0</v>
      </c>
      <c r="AE22" s="13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52</v>
      </c>
      <c r="B23" s="10" t="s">
        <v>32</v>
      </c>
      <c r="C23" s="10">
        <v>-6.5000000000000002E-2</v>
      </c>
      <c r="D23" s="10">
        <v>6.5000000000000002E-2</v>
      </c>
      <c r="E23" s="10"/>
      <c r="F23" s="10"/>
      <c r="G23" s="11">
        <v>0</v>
      </c>
      <c r="H23" s="10" t="e">
        <v>#N/A</v>
      </c>
      <c r="I23" s="10" t="s">
        <v>53</v>
      </c>
      <c r="J23" s="10"/>
      <c r="K23" s="10">
        <f t="shared" si="2"/>
        <v>0</v>
      </c>
      <c r="L23" s="10">
        <f t="shared" si="3"/>
        <v>0</v>
      </c>
      <c r="M23" s="10"/>
      <c r="N23" s="10"/>
      <c r="O23" s="10">
        <f t="shared" si="4"/>
        <v>0</v>
      </c>
      <c r="P23" s="12"/>
      <c r="Q23" s="12"/>
      <c r="R23" s="12"/>
      <c r="S23" s="12"/>
      <c r="T23" s="10"/>
      <c r="U23" s="10" t="e">
        <f t="shared" si="5"/>
        <v>#DIV/0!</v>
      </c>
      <c r="V23" s="10" t="e">
        <f t="shared" si="6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 t="s">
        <v>54</v>
      </c>
      <c r="AD23" s="10">
        <f t="shared" si="7"/>
        <v>0</v>
      </c>
      <c r="AE23" s="10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3" t="s">
        <v>55</v>
      </c>
      <c r="B24" s="13" t="s">
        <v>32</v>
      </c>
      <c r="C24" s="13"/>
      <c r="D24" s="13">
        <v>41.99</v>
      </c>
      <c r="E24" s="13">
        <v>41.99</v>
      </c>
      <c r="F24" s="13"/>
      <c r="G24" s="14">
        <v>0</v>
      </c>
      <c r="H24" s="13">
        <v>50</v>
      </c>
      <c r="I24" s="13" t="s">
        <v>33</v>
      </c>
      <c r="J24" s="13">
        <v>41.99</v>
      </c>
      <c r="K24" s="13">
        <f t="shared" si="2"/>
        <v>0</v>
      </c>
      <c r="L24" s="13">
        <f t="shared" si="3"/>
        <v>0</v>
      </c>
      <c r="M24" s="13">
        <v>41.99</v>
      </c>
      <c r="N24" s="13"/>
      <c r="O24" s="13">
        <f t="shared" si="4"/>
        <v>0</v>
      </c>
      <c r="P24" s="15"/>
      <c r="Q24" s="15"/>
      <c r="R24" s="15"/>
      <c r="S24" s="15"/>
      <c r="T24" s="13"/>
      <c r="U24" s="13" t="e">
        <f t="shared" si="5"/>
        <v>#DIV/0!</v>
      </c>
      <c r="V24" s="13" t="e">
        <f t="shared" si="6"/>
        <v>#DIV/0!</v>
      </c>
      <c r="W24" s="13">
        <v>0</v>
      </c>
      <c r="X24" s="13">
        <v>0</v>
      </c>
      <c r="Y24" s="13">
        <v>-0.34039999999999998</v>
      </c>
      <c r="Z24" s="13">
        <v>-0.34039999999999959</v>
      </c>
      <c r="AA24" s="13">
        <v>0</v>
      </c>
      <c r="AB24" s="13">
        <v>0</v>
      </c>
      <c r="AC24" s="13" t="s">
        <v>35</v>
      </c>
      <c r="AD24" s="13">
        <f t="shared" si="7"/>
        <v>0</v>
      </c>
      <c r="AE24" s="13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32</v>
      </c>
      <c r="C25" s="1">
        <v>589.65800000000002</v>
      </c>
      <c r="D25" s="1">
        <v>554.97</v>
      </c>
      <c r="E25" s="1">
        <v>503.90699999999998</v>
      </c>
      <c r="F25" s="1">
        <v>535.27099999999996</v>
      </c>
      <c r="G25" s="6">
        <v>1</v>
      </c>
      <c r="H25" s="1">
        <v>55</v>
      </c>
      <c r="I25" s="1" t="s">
        <v>33</v>
      </c>
      <c r="J25" s="1">
        <v>469.34</v>
      </c>
      <c r="K25" s="1">
        <f t="shared" si="2"/>
        <v>34.567000000000007</v>
      </c>
      <c r="L25" s="1">
        <f t="shared" si="3"/>
        <v>503.90699999999998</v>
      </c>
      <c r="M25" s="1"/>
      <c r="N25" s="1">
        <v>345.93957999999981</v>
      </c>
      <c r="O25" s="1">
        <f t="shared" si="4"/>
        <v>100.78139999999999</v>
      </c>
      <c r="P25" s="5">
        <f>11*O25-N25-F25</f>
        <v>227.38482000000022</v>
      </c>
      <c r="Q25" s="5">
        <f>P25-R25</f>
        <v>127.38482000000022</v>
      </c>
      <c r="R25" s="5">
        <v>100</v>
      </c>
      <c r="S25" s="5"/>
      <c r="T25" s="1"/>
      <c r="U25" s="1">
        <f t="shared" si="5"/>
        <v>11</v>
      </c>
      <c r="V25" s="1">
        <f t="shared" si="6"/>
        <v>8.7437818883246301</v>
      </c>
      <c r="W25" s="1">
        <v>102.1414</v>
      </c>
      <c r="X25" s="1">
        <v>92.386800000000008</v>
      </c>
      <c r="Y25" s="1">
        <v>92.389600000000002</v>
      </c>
      <c r="Z25" s="1">
        <v>109.8584</v>
      </c>
      <c r="AA25" s="1">
        <v>105.1408</v>
      </c>
      <c r="AB25" s="1">
        <v>91.748000000000005</v>
      </c>
      <c r="AC25" s="1"/>
      <c r="AD25" s="1">
        <f t="shared" si="7"/>
        <v>127</v>
      </c>
      <c r="AE25" s="1">
        <f t="shared" si="8"/>
        <v>100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57</v>
      </c>
      <c r="B26" s="10" t="s">
        <v>32</v>
      </c>
      <c r="C26" s="10">
        <v>-31.416</v>
      </c>
      <c r="D26" s="10">
        <v>31.416</v>
      </c>
      <c r="E26" s="10"/>
      <c r="F26" s="10"/>
      <c r="G26" s="11">
        <v>0</v>
      </c>
      <c r="H26" s="10">
        <v>60</v>
      </c>
      <c r="I26" s="10" t="s">
        <v>58</v>
      </c>
      <c r="J26" s="10"/>
      <c r="K26" s="10">
        <f t="shared" si="2"/>
        <v>0</v>
      </c>
      <c r="L26" s="10">
        <f t="shared" si="3"/>
        <v>0</v>
      </c>
      <c r="M26" s="10"/>
      <c r="N26" s="10"/>
      <c r="O26" s="10">
        <f t="shared" si="4"/>
        <v>0</v>
      </c>
      <c r="P26" s="12"/>
      <c r="Q26" s="12"/>
      <c r="R26" s="12"/>
      <c r="S26" s="12"/>
      <c r="T26" s="10"/>
      <c r="U26" s="10" t="e">
        <f t="shared" si="5"/>
        <v>#DIV/0!</v>
      </c>
      <c r="V26" s="10" t="e">
        <f t="shared" si="6"/>
        <v>#DIV/0!</v>
      </c>
      <c r="W26" s="10">
        <v>0</v>
      </c>
      <c r="X26" s="10">
        <v>1.0351999999999999</v>
      </c>
      <c r="Y26" s="10">
        <v>1.0351999999999999</v>
      </c>
      <c r="Z26" s="10">
        <v>26.051200000000001</v>
      </c>
      <c r="AA26" s="10">
        <v>31.211600000000001</v>
      </c>
      <c r="AB26" s="10">
        <v>238.45359999999999</v>
      </c>
      <c r="AC26" s="10" t="s">
        <v>54</v>
      </c>
      <c r="AD26" s="10">
        <f t="shared" si="7"/>
        <v>0</v>
      </c>
      <c r="AE26" s="10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330.99900000000002</v>
      </c>
      <c r="D27" s="1">
        <v>296.61500000000001</v>
      </c>
      <c r="E27" s="1">
        <v>239.9</v>
      </c>
      <c r="F27" s="1">
        <v>322.226</v>
      </c>
      <c r="G27" s="6">
        <v>1</v>
      </c>
      <c r="H27" s="1">
        <v>60</v>
      </c>
      <c r="I27" s="1" t="s">
        <v>33</v>
      </c>
      <c r="J27" s="1">
        <v>223.36</v>
      </c>
      <c r="K27" s="1">
        <f t="shared" si="2"/>
        <v>16.539999999999992</v>
      </c>
      <c r="L27" s="1">
        <f t="shared" si="3"/>
        <v>239.9</v>
      </c>
      <c r="M27" s="1"/>
      <c r="N27" s="1">
        <v>98.482000000000113</v>
      </c>
      <c r="O27" s="1">
        <f t="shared" si="4"/>
        <v>47.980000000000004</v>
      </c>
      <c r="P27" s="5">
        <f t="shared" ref="P27:P29" si="13">11*O27-N27-F27</f>
        <v>107.072</v>
      </c>
      <c r="Q27" s="5">
        <f t="shared" ref="Q27:Q33" si="14">P27-R27</f>
        <v>107.072</v>
      </c>
      <c r="R27" s="5"/>
      <c r="S27" s="5"/>
      <c r="T27" s="1"/>
      <c r="U27" s="1">
        <f t="shared" si="5"/>
        <v>11</v>
      </c>
      <c r="V27" s="1">
        <f t="shared" si="6"/>
        <v>8.768403501458943</v>
      </c>
      <c r="W27" s="1">
        <v>49.8596</v>
      </c>
      <c r="X27" s="1">
        <v>50.426200000000001</v>
      </c>
      <c r="Y27" s="1">
        <v>45.132399999999997</v>
      </c>
      <c r="Z27" s="1">
        <v>33.590600000000002</v>
      </c>
      <c r="AA27" s="1">
        <v>37.346800000000002</v>
      </c>
      <c r="AB27" s="1">
        <v>63.297199999999997</v>
      </c>
      <c r="AC27" s="1"/>
      <c r="AD27" s="1">
        <f t="shared" si="7"/>
        <v>107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206.655</v>
      </c>
      <c r="D28" s="1">
        <v>201.673</v>
      </c>
      <c r="E28" s="1">
        <v>178.98</v>
      </c>
      <c r="F28" s="1">
        <v>196.983</v>
      </c>
      <c r="G28" s="6">
        <v>1</v>
      </c>
      <c r="H28" s="1">
        <v>60</v>
      </c>
      <c r="I28" s="1" t="s">
        <v>33</v>
      </c>
      <c r="J28" s="1">
        <v>165.96</v>
      </c>
      <c r="K28" s="1">
        <f t="shared" si="2"/>
        <v>13.019999999999982</v>
      </c>
      <c r="L28" s="1">
        <f t="shared" si="3"/>
        <v>178.98</v>
      </c>
      <c r="M28" s="1"/>
      <c r="N28" s="1">
        <v>115.62990000000001</v>
      </c>
      <c r="O28" s="1">
        <f t="shared" si="4"/>
        <v>35.795999999999999</v>
      </c>
      <c r="P28" s="5">
        <f t="shared" si="13"/>
        <v>81.143099999999947</v>
      </c>
      <c r="Q28" s="5">
        <f t="shared" si="14"/>
        <v>81.143099999999947</v>
      </c>
      <c r="R28" s="5"/>
      <c r="S28" s="5"/>
      <c r="T28" s="1"/>
      <c r="U28" s="1">
        <f t="shared" si="5"/>
        <v>11</v>
      </c>
      <c r="V28" s="1">
        <f t="shared" si="6"/>
        <v>8.7331796848809926</v>
      </c>
      <c r="W28" s="1">
        <v>35.6098</v>
      </c>
      <c r="X28" s="1">
        <v>32.057200000000002</v>
      </c>
      <c r="Y28" s="1">
        <v>33.651800000000001</v>
      </c>
      <c r="Z28" s="1">
        <v>37.209600000000002</v>
      </c>
      <c r="AA28" s="1">
        <v>35.4696</v>
      </c>
      <c r="AB28" s="1">
        <v>36.766599999999997</v>
      </c>
      <c r="AC28" s="1"/>
      <c r="AD28" s="1">
        <f t="shared" si="7"/>
        <v>81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307.76600000000002</v>
      </c>
      <c r="D29" s="1">
        <v>264.149</v>
      </c>
      <c r="E29" s="1">
        <v>304.08100000000002</v>
      </c>
      <c r="F29" s="1">
        <v>217.839</v>
      </c>
      <c r="G29" s="6">
        <v>1</v>
      </c>
      <c r="H29" s="1">
        <v>60</v>
      </c>
      <c r="I29" s="1" t="s">
        <v>33</v>
      </c>
      <c r="J29" s="1">
        <v>282.89999999999998</v>
      </c>
      <c r="K29" s="1">
        <f t="shared" si="2"/>
        <v>21.18100000000004</v>
      </c>
      <c r="L29" s="1">
        <f t="shared" si="3"/>
        <v>304.08100000000002</v>
      </c>
      <c r="M29" s="1"/>
      <c r="N29" s="1">
        <v>282.2836999999999</v>
      </c>
      <c r="O29" s="1">
        <f t="shared" si="4"/>
        <v>60.816200000000002</v>
      </c>
      <c r="P29" s="5">
        <f t="shared" si="13"/>
        <v>168.85550000000012</v>
      </c>
      <c r="Q29" s="5">
        <f t="shared" si="14"/>
        <v>88.85550000000012</v>
      </c>
      <c r="R29" s="5">
        <v>80</v>
      </c>
      <c r="S29" s="5"/>
      <c r="T29" s="1"/>
      <c r="U29" s="1">
        <f t="shared" si="5"/>
        <v>11</v>
      </c>
      <c r="V29" s="1">
        <f t="shared" si="6"/>
        <v>8.223511169721224</v>
      </c>
      <c r="W29" s="1">
        <v>58.695399999999992</v>
      </c>
      <c r="X29" s="1">
        <v>45.326600000000013</v>
      </c>
      <c r="Y29" s="1">
        <v>42.328200000000002</v>
      </c>
      <c r="Z29" s="1">
        <v>48.8812</v>
      </c>
      <c r="AA29" s="1">
        <v>52.476599999999998</v>
      </c>
      <c r="AB29" s="1">
        <v>45.978000000000002</v>
      </c>
      <c r="AC29" s="1"/>
      <c r="AD29" s="1">
        <f t="shared" si="7"/>
        <v>89</v>
      </c>
      <c r="AE29" s="1">
        <f t="shared" si="8"/>
        <v>80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117.82299999999999</v>
      </c>
      <c r="D30" s="1">
        <v>74.694000000000003</v>
      </c>
      <c r="E30" s="1">
        <v>90.643000000000001</v>
      </c>
      <c r="F30" s="1">
        <v>91.402000000000001</v>
      </c>
      <c r="G30" s="6">
        <v>1</v>
      </c>
      <c r="H30" s="1">
        <v>35</v>
      </c>
      <c r="I30" s="1" t="s">
        <v>33</v>
      </c>
      <c r="J30" s="1">
        <v>99.4</v>
      </c>
      <c r="K30" s="1">
        <f t="shared" si="2"/>
        <v>-8.757000000000005</v>
      </c>
      <c r="L30" s="1">
        <f t="shared" si="3"/>
        <v>90.643000000000001</v>
      </c>
      <c r="M30" s="1"/>
      <c r="N30" s="1">
        <v>48.748719999999992</v>
      </c>
      <c r="O30" s="1">
        <f t="shared" si="4"/>
        <v>18.128599999999999</v>
      </c>
      <c r="P30" s="5">
        <f>10.5*O30-N30-F30</f>
        <v>50.199579999999983</v>
      </c>
      <c r="Q30" s="5">
        <f t="shared" si="14"/>
        <v>50.199579999999983</v>
      </c>
      <c r="R30" s="5"/>
      <c r="S30" s="5"/>
      <c r="T30" s="1"/>
      <c r="U30" s="1">
        <f t="shared" si="5"/>
        <v>10.499999999999998</v>
      </c>
      <c r="V30" s="1">
        <f t="shared" si="6"/>
        <v>7.7309179969771513</v>
      </c>
      <c r="W30" s="1">
        <v>16.746600000000001</v>
      </c>
      <c r="X30" s="1">
        <v>12.468</v>
      </c>
      <c r="Y30" s="1">
        <v>14.259</v>
      </c>
      <c r="Z30" s="1">
        <v>20.287400000000002</v>
      </c>
      <c r="AA30" s="1">
        <v>18.912800000000001</v>
      </c>
      <c r="AB30" s="1">
        <v>12.518800000000001</v>
      </c>
      <c r="AC30" s="1"/>
      <c r="AD30" s="1">
        <f t="shared" si="7"/>
        <v>50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169.298</v>
      </c>
      <c r="D31" s="1">
        <v>308.81799999999998</v>
      </c>
      <c r="E31" s="1">
        <v>327.99799999999999</v>
      </c>
      <c r="F31" s="1">
        <v>110.16200000000001</v>
      </c>
      <c r="G31" s="6">
        <v>1</v>
      </c>
      <c r="H31" s="1">
        <v>30</v>
      </c>
      <c r="I31" s="1" t="s">
        <v>33</v>
      </c>
      <c r="J31" s="1">
        <v>353.51400000000001</v>
      </c>
      <c r="K31" s="1">
        <f t="shared" si="2"/>
        <v>-25.51600000000002</v>
      </c>
      <c r="L31" s="1">
        <f t="shared" si="3"/>
        <v>135.88399999999999</v>
      </c>
      <c r="M31" s="1">
        <v>192.114</v>
      </c>
      <c r="N31" s="1">
        <v>192.4854</v>
      </c>
      <c r="O31" s="1">
        <f t="shared" si="4"/>
        <v>27.176799999999997</v>
      </c>
      <c r="P31" s="5"/>
      <c r="Q31" s="5">
        <f t="shared" si="14"/>
        <v>0</v>
      </c>
      <c r="R31" s="5"/>
      <c r="S31" s="5"/>
      <c r="T31" s="1"/>
      <c r="U31" s="1">
        <f t="shared" si="5"/>
        <v>11.136241205734304</v>
      </c>
      <c r="V31" s="1">
        <f t="shared" si="6"/>
        <v>11.136241205734304</v>
      </c>
      <c r="W31" s="1">
        <v>32.121000000000002</v>
      </c>
      <c r="X31" s="1">
        <v>22.8276</v>
      </c>
      <c r="Y31" s="1">
        <v>19.180399999999999</v>
      </c>
      <c r="Z31" s="1">
        <v>22.737000000000009</v>
      </c>
      <c r="AA31" s="1">
        <v>29.496800000000011</v>
      </c>
      <c r="AB31" s="1">
        <v>26.429400000000001</v>
      </c>
      <c r="AC31" s="1"/>
      <c r="AD31" s="1">
        <f t="shared" si="7"/>
        <v>0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301.26100000000002</v>
      </c>
      <c r="D32" s="1">
        <v>830.20600000000002</v>
      </c>
      <c r="E32" s="1">
        <v>846.52599999999995</v>
      </c>
      <c r="F32" s="1">
        <v>232.779</v>
      </c>
      <c r="G32" s="6">
        <v>1</v>
      </c>
      <c r="H32" s="1">
        <v>30</v>
      </c>
      <c r="I32" s="1" t="s">
        <v>33</v>
      </c>
      <c r="J32" s="1">
        <v>880.44399999999996</v>
      </c>
      <c r="K32" s="1">
        <f t="shared" si="2"/>
        <v>-33.918000000000006</v>
      </c>
      <c r="L32" s="1">
        <f t="shared" si="3"/>
        <v>339.08199999999994</v>
      </c>
      <c r="M32" s="1">
        <v>507.44400000000002</v>
      </c>
      <c r="N32" s="1">
        <v>346.60131999999999</v>
      </c>
      <c r="O32" s="1">
        <f t="shared" si="4"/>
        <v>67.816399999999987</v>
      </c>
      <c r="P32" s="5">
        <f t="shared" ref="P32:P33" si="15">10.5*O32-N32-F32</f>
        <v>132.69187999999986</v>
      </c>
      <c r="Q32" s="5">
        <f t="shared" si="14"/>
        <v>82.691879999999855</v>
      </c>
      <c r="R32" s="5">
        <v>50</v>
      </c>
      <c r="S32" s="5"/>
      <c r="T32" s="1"/>
      <c r="U32" s="1">
        <f t="shared" si="5"/>
        <v>10.5</v>
      </c>
      <c r="V32" s="1">
        <f t="shared" si="6"/>
        <v>8.5433659114904366</v>
      </c>
      <c r="W32" s="1">
        <v>68.064600000000013</v>
      </c>
      <c r="X32" s="1">
        <v>54.403800000000032</v>
      </c>
      <c r="Y32" s="1">
        <v>56.239399999999968</v>
      </c>
      <c r="Z32" s="1">
        <v>72.326199999999972</v>
      </c>
      <c r="AA32" s="1">
        <v>61.701600000000013</v>
      </c>
      <c r="AB32" s="1">
        <v>56.706800000000001</v>
      </c>
      <c r="AC32" s="1"/>
      <c r="AD32" s="1">
        <f t="shared" si="7"/>
        <v>83</v>
      </c>
      <c r="AE32" s="1">
        <f t="shared" si="8"/>
        <v>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289.267</v>
      </c>
      <c r="D33" s="1">
        <v>560.93499999999995</v>
      </c>
      <c r="E33" s="1">
        <v>475.02100000000002</v>
      </c>
      <c r="F33" s="1">
        <v>319.39499999999998</v>
      </c>
      <c r="G33" s="6">
        <v>1</v>
      </c>
      <c r="H33" s="1">
        <v>30</v>
      </c>
      <c r="I33" s="1" t="s">
        <v>33</v>
      </c>
      <c r="J33" s="1">
        <v>537.05600000000004</v>
      </c>
      <c r="K33" s="1">
        <f t="shared" si="2"/>
        <v>-62.035000000000025</v>
      </c>
      <c r="L33" s="1">
        <f t="shared" si="3"/>
        <v>264.36500000000001</v>
      </c>
      <c r="M33" s="1">
        <v>210.65600000000001</v>
      </c>
      <c r="N33" s="1">
        <v>153.21294000000009</v>
      </c>
      <c r="O33" s="1">
        <f t="shared" si="4"/>
        <v>52.873000000000005</v>
      </c>
      <c r="P33" s="5">
        <f t="shared" si="15"/>
        <v>82.558559999999943</v>
      </c>
      <c r="Q33" s="5">
        <f t="shared" si="14"/>
        <v>82.558559999999943</v>
      </c>
      <c r="R33" s="5"/>
      <c r="S33" s="5"/>
      <c r="T33" s="1"/>
      <c r="U33" s="1">
        <f t="shared" si="5"/>
        <v>10.5</v>
      </c>
      <c r="V33" s="1">
        <f t="shared" si="6"/>
        <v>8.9385497323775844</v>
      </c>
      <c r="W33" s="1">
        <v>54.392200000000003</v>
      </c>
      <c r="X33" s="1">
        <v>53.589399999999998</v>
      </c>
      <c r="Y33" s="1">
        <v>53.165200000000013</v>
      </c>
      <c r="Z33" s="1">
        <v>61.034400000000012</v>
      </c>
      <c r="AA33" s="1">
        <v>57.223599999999998</v>
      </c>
      <c r="AB33" s="1">
        <v>50.477200000000018</v>
      </c>
      <c r="AC33" s="1"/>
      <c r="AD33" s="1">
        <f t="shared" si="7"/>
        <v>83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66</v>
      </c>
      <c r="B34" s="13" t="s">
        <v>32</v>
      </c>
      <c r="C34" s="13"/>
      <c r="D34" s="13"/>
      <c r="E34" s="13"/>
      <c r="F34" s="13"/>
      <c r="G34" s="14">
        <v>0</v>
      </c>
      <c r="H34" s="13">
        <v>45</v>
      </c>
      <c r="I34" s="13" t="s">
        <v>33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>
        <f t="shared" si="4"/>
        <v>0</v>
      </c>
      <c r="P34" s="15"/>
      <c r="Q34" s="15"/>
      <c r="R34" s="15"/>
      <c r="S34" s="15"/>
      <c r="T34" s="13"/>
      <c r="U34" s="13" t="e">
        <f t="shared" si="5"/>
        <v>#DIV/0!</v>
      </c>
      <c r="V34" s="13" t="e">
        <f t="shared" si="6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35</v>
      </c>
      <c r="AD34" s="13">
        <f t="shared" si="7"/>
        <v>0</v>
      </c>
      <c r="AE34" s="13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3" t="s">
        <v>67</v>
      </c>
      <c r="B35" s="13" t="s">
        <v>32</v>
      </c>
      <c r="C35" s="13"/>
      <c r="D35" s="13"/>
      <c r="E35" s="13"/>
      <c r="F35" s="13"/>
      <c r="G35" s="14">
        <v>0</v>
      </c>
      <c r="H35" s="13">
        <v>40</v>
      </c>
      <c r="I35" s="13" t="s">
        <v>33</v>
      </c>
      <c r="J35" s="13"/>
      <c r="K35" s="13">
        <f t="shared" si="2"/>
        <v>0</v>
      </c>
      <c r="L35" s="13">
        <f t="shared" si="3"/>
        <v>0</v>
      </c>
      <c r="M35" s="13"/>
      <c r="N35" s="13"/>
      <c r="O35" s="13">
        <f t="shared" si="4"/>
        <v>0</v>
      </c>
      <c r="P35" s="15"/>
      <c r="Q35" s="15"/>
      <c r="R35" s="15"/>
      <c r="S35" s="15"/>
      <c r="T35" s="13"/>
      <c r="U35" s="13" t="e">
        <f t="shared" si="5"/>
        <v>#DIV/0!</v>
      </c>
      <c r="V35" s="13" t="e">
        <f t="shared" si="6"/>
        <v>#DIV/0!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 t="s">
        <v>35</v>
      </c>
      <c r="AD35" s="13">
        <f t="shared" si="7"/>
        <v>0</v>
      </c>
      <c r="AE35" s="13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674.49300000000005</v>
      </c>
      <c r="D36" s="1">
        <v>760.101</v>
      </c>
      <c r="E36" s="1">
        <v>654.89099999999996</v>
      </c>
      <c r="F36" s="1">
        <v>669.65599999999995</v>
      </c>
      <c r="G36" s="6">
        <v>1</v>
      </c>
      <c r="H36" s="1">
        <v>40</v>
      </c>
      <c r="I36" s="1" t="s">
        <v>33</v>
      </c>
      <c r="J36" s="1">
        <v>623.4</v>
      </c>
      <c r="K36" s="1">
        <f t="shared" si="2"/>
        <v>31.490999999999985</v>
      </c>
      <c r="L36" s="1">
        <f t="shared" si="3"/>
        <v>654.89099999999996</v>
      </c>
      <c r="M36" s="1"/>
      <c r="N36" s="1">
        <v>377.28899999999999</v>
      </c>
      <c r="O36" s="1">
        <f t="shared" si="4"/>
        <v>130.97819999999999</v>
      </c>
      <c r="P36" s="5">
        <f t="shared" ref="P36:P43" si="16">11*O36-N36-F36</f>
        <v>393.8152</v>
      </c>
      <c r="Q36" s="5">
        <f t="shared" ref="Q36:Q43" si="17">P36-R36</f>
        <v>193.8152</v>
      </c>
      <c r="R36" s="5">
        <v>200</v>
      </c>
      <c r="S36" s="5"/>
      <c r="T36" s="1"/>
      <c r="U36" s="1">
        <f t="shared" si="5"/>
        <v>11</v>
      </c>
      <c r="V36" s="1">
        <f t="shared" si="6"/>
        <v>7.9932767437634666</v>
      </c>
      <c r="W36" s="1">
        <v>125.506</v>
      </c>
      <c r="X36" s="1">
        <v>117.4812</v>
      </c>
      <c r="Y36" s="1">
        <v>119.798</v>
      </c>
      <c r="Z36" s="1">
        <v>127.7602</v>
      </c>
      <c r="AA36" s="1">
        <v>127.69580000000001</v>
      </c>
      <c r="AB36" s="1">
        <v>120.9748</v>
      </c>
      <c r="AC36" s="1"/>
      <c r="AD36" s="1">
        <f t="shared" si="7"/>
        <v>194</v>
      </c>
      <c r="AE36" s="1">
        <f t="shared" si="8"/>
        <v>200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295.48700000000002</v>
      </c>
      <c r="D37" s="1">
        <v>304.81099999999998</v>
      </c>
      <c r="E37" s="1">
        <v>338.83199999999999</v>
      </c>
      <c r="F37" s="1">
        <v>222.816</v>
      </c>
      <c r="G37" s="6">
        <v>1</v>
      </c>
      <c r="H37" s="1">
        <v>35</v>
      </c>
      <c r="I37" s="1" t="s">
        <v>33</v>
      </c>
      <c r="J37" s="1">
        <v>334.27699999999999</v>
      </c>
      <c r="K37" s="1">
        <f t="shared" si="2"/>
        <v>4.5550000000000068</v>
      </c>
      <c r="L37" s="1">
        <f t="shared" si="3"/>
        <v>209.55500000000001</v>
      </c>
      <c r="M37" s="1">
        <v>129.27699999999999</v>
      </c>
      <c r="N37" s="1">
        <v>124.4323399999999</v>
      </c>
      <c r="O37" s="1">
        <f t="shared" si="4"/>
        <v>41.911000000000001</v>
      </c>
      <c r="P37" s="5">
        <f>10.5*O37-N37-F37</f>
        <v>92.817160000000143</v>
      </c>
      <c r="Q37" s="5">
        <f t="shared" si="17"/>
        <v>92.817160000000143</v>
      </c>
      <c r="R37" s="5"/>
      <c r="S37" s="5"/>
      <c r="T37" s="1"/>
      <c r="U37" s="1">
        <f t="shared" si="5"/>
        <v>10.5</v>
      </c>
      <c r="V37" s="1">
        <f t="shared" si="6"/>
        <v>8.2853747226265142</v>
      </c>
      <c r="W37" s="1">
        <v>41.309199999999997</v>
      </c>
      <c r="X37" s="1">
        <v>39.105400000000003</v>
      </c>
      <c r="Y37" s="1">
        <v>38.860200000000013</v>
      </c>
      <c r="Z37" s="1">
        <v>46.649999999999991</v>
      </c>
      <c r="AA37" s="1">
        <v>49.754800000000003</v>
      </c>
      <c r="AB37" s="1">
        <v>42.850399999999993</v>
      </c>
      <c r="AC37" s="1"/>
      <c r="AD37" s="1">
        <f t="shared" si="7"/>
        <v>93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55.073</v>
      </c>
      <c r="D38" s="1">
        <v>160.28299999999999</v>
      </c>
      <c r="E38" s="1">
        <v>66.869</v>
      </c>
      <c r="F38" s="1">
        <v>115.605</v>
      </c>
      <c r="G38" s="6">
        <v>1</v>
      </c>
      <c r="H38" s="1">
        <v>45</v>
      </c>
      <c r="I38" s="1" t="s">
        <v>33</v>
      </c>
      <c r="J38" s="1">
        <v>62.5</v>
      </c>
      <c r="K38" s="1">
        <f t="shared" ref="K38:K68" si="18">E38-J38</f>
        <v>4.3689999999999998</v>
      </c>
      <c r="L38" s="1">
        <f t="shared" si="3"/>
        <v>66.869</v>
      </c>
      <c r="M38" s="1"/>
      <c r="N38" s="1"/>
      <c r="O38" s="1">
        <f t="shared" si="4"/>
        <v>13.373799999999999</v>
      </c>
      <c r="P38" s="5">
        <f t="shared" si="16"/>
        <v>31.506799999999984</v>
      </c>
      <c r="Q38" s="5">
        <f t="shared" si="17"/>
        <v>31.506799999999984</v>
      </c>
      <c r="R38" s="5"/>
      <c r="S38" s="5"/>
      <c r="T38" s="1"/>
      <c r="U38" s="1">
        <f t="shared" si="5"/>
        <v>11</v>
      </c>
      <c r="V38" s="1">
        <f t="shared" si="6"/>
        <v>8.6441400349937947</v>
      </c>
      <c r="W38" s="1">
        <v>13.460599999999999</v>
      </c>
      <c r="X38" s="1">
        <v>15.395200000000001</v>
      </c>
      <c r="Y38" s="1">
        <v>12.837400000000001</v>
      </c>
      <c r="Z38" s="1">
        <v>19.948</v>
      </c>
      <c r="AA38" s="1">
        <v>18.215800000000002</v>
      </c>
      <c r="AB38" s="1">
        <v>9.1226000000000003</v>
      </c>
      <c r="AC38" s="1"/>
      <c r="AD38" s="1">
        <f t="shared" si="7"/>
        <v>32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91.463999999999999</v>
      </c>
      <c r="D39" s="1">
        <v>157.755</v>
      </c>
      <c r="E39" s="1">
        <v>94.888000000000005</v>
      </c>
      <c r="F39" s="1">
        <v>137.87799999999999</v>
      </c>
      <c r="G39" s="6">
        <v>1</v>
      </c>
      <c r="H39" s="1">
        <v>30</v>
      </c>
      <c r="I39" s="1" t="s">
        <v>33</v>
      </c>
      <c r="J39" s="1">
        <v>117.93899999999999</v>
      </c>
      <c r="K39" s="1">
        <f t="shared" si="18"/>
        <v>-23.050999999999988</v>
      </c>
      <c r="L39" s="1">
        <f t="shared" si="3"/>
        <v>71.349000000000004</v>
      </c>
      <c r="M39" s="1">
        <v>23.539000000000001</v>
      </c>
      <c r="N39" s="1">
        <v>13.62059999999998</v>
      </c>
      <c r="O39" s="1">
        <f t="shared" si="4"/>
        <v>14.2698</v>
      </c>
      <c r="P39" s="5"/>
      <c r="Q39" s="5">
        <f t="shared" si="17"/>
        <v>0</v>
      </c>
      <c r="R39" s="5"/>
      <c r="S39" s="5"/>
      <c r="T39" s="1"/>
      <c r="U39" s="1">
        <f t="shared" si="5"/>
        <v>10.616729036146264</v>
      </c>
      <c r="V39" s="1">
        <f t="shared" si="6"/>
        <v>10.616729036146264</v>
      </c>
      <c r="W39" s="1">
        <v>15.757</v>
      </c>
      <c r="X39" s="1">
        <v>19.37</v>
      </c>
      <c r="Y39" s="1">
        <v>20.339600000000001</v>
      </c>
      <c r="Z39" s="1">
        <v>18.784800000000001</v>
      </c>
      <c r="AA39" s="1">
        <v>18.7288</v>
      </c>
      <c r="AB39" s="1">
        <v>21.957599999999999</v>
      </c>
      <c r="AC39" s="1"/>
      <c r="AD39" s="1">
        <f t="shared" si="7"/>
        <v>0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527.52</v>
      </c>
      <c r="D40" s="1">
        <v>473.98700000000002</v>
      </c>
      <c r="E40" s="1">
        <v>412.47500000000002</v>
      </c>
      <c r="F40" s="1">
        <v>509.46800000000002</v>
      </c>
      <c r="G40" s="6">
        <v>1</v>
      </c>
      <c r="H40" s="1">
        <v>45</v>
      </c>
      <c r="I40" s="1" t="s">
        <v>33</v>
      </c>
      <c r="J40" s="1">
        <v>417.5</v>
      </c>
      <c r="K40" s="1">
        <f t="shared" si="18"/>
        <v>-5.0249999999999773</v>
      </c>
      <c r="L40" s="1">
        <f t="shared" si="3"/>
        <v>412.47500000000002</v>
      </c>
      <c r="M40" s="1"/>
      <c r="N40" s="1">
        <v>189.78608</v>
      </c>
      <c r="O40" s="1">
        <f t="shared" si="4"/>
        <v>82.495000000000005</v>
      </c>
      <c r="P40" s="5">
        <f t="shared" si="16"/>
        <v>208.19092000000006</v>
      </c>
      <c r="Q40" s="5">
        <f t="shared" si="17"/>
        <v>108.19092000000006</v>
      </c>
      <c r="R40" s="5">
        <v>100</v>
      </c>
      <c r="S40" s="5"/>
      <c r="T40" s="1"/>
      <c r="U40" s="1">
        <f t="shared" si="5"/>
        <v>11.000000000000002</v>
      </c>
      <c r="V40" s="1">
        <f t="shared" si="6"/>
        <v>8.4763207467119219</v>
      </c>
      <c r="W40" s="1">
        <v>83.537400000000005</v>
      </c>
      <c r="X40" s="1">
        <v>83.91</v>
      </c>
      <c r="Y40" s="1">
        <v>82.015599999999992</v>
      </c>
      <c r="Z40" s="1">
        <v>93.558799999999991</v>
      </c>
      <c r="AA40" s="1">
        <v>96.138400000000004</v>
      </c>
      <c r="AB40" s="1">
        <v>84.432599999999994</v>
      </c>
      <c r="AC40" s="1"/>
      <c r="AD40" s="1">
        <f t="shared" si="7"/>
        <v>108</v>
      </c>
      <c r="AE40" s="1">
        <f t="shared" si="8"/>
        <v>100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>
        <v>213.30099999999999</v>
      </c>
      <c r="D41" s="1">
        <v>512.69799999999998</v>
      </c>
      <c r="E41" s="1">
        <v>231.44200000000001</v>
      </c>
      <c r="F41" s="1">
        <v>416.09899999999999</v>
      </c>
      <c r="G41" s="6">
        <v>1</v>
      </c>
      <c r="H41" s="1">
        <v>45</v>
      </c>
      <c r="I41" s="1" t="s">
        <v>33</v>
      </c>
      <c r="J41" s="1">
        <v>233</v>
      </c>
      <c r="K41" s="1">
        <f t="shared" si="18"/>
        <v>-1.5579999999999927</v>
      </c>
      <c r="L41" s="1">
        <f t="shared" si="3"/>
        <v>231.44200000000001</v>
      </c>
      <c r="M41" s="1"/>
      <c r="N41" s="1"/>
      <c r="O41" s="1">
        <f t="shared" si="4"/>
        <v>46.288400000000003</v>
      </c>
      <c r="P41" s="5">
        <f t="shared" si="16"/>
        <v>93.073400000000049</v>
      </c>
      <c r="Q41" s="5">
        <f t="shared" si="17"/>
        <v>93.073400000000049</v>
      </c>
      <c r="R41" s="5"/>
      <c r="S41" s="5"/>
      <c r="T41" s="1"/>
      <c r="U41" s="1">
        <f t="shared" si="5"/>
        <v>11</v>
      </c>
      <c r="V41" s="1">
        <f t="shared" si="6"/>
        <v>8.9892716101658294</v>
      </c>
      <c r="W41" s="1">
        <v>47.858199999999997</v>
      </c>
      <c r="X41" s="1">
        <v>58.547800000000009</v>
      </c>
      <c r="Y41" s="1">
        <v>53.048599999999993</v>
      </c>
      <c r="Z41" s="1">
        <v>56.778199999999991</v>
      </c>
      <c r="AA41" s="1">
        <v>47.446399999999997</v>
      </c>
      <c r="AB41" s="1">
        <v>41.243800000000007</v>
      </c>
      <c r="AC41" s="1"/>
      <c r="AD41" s="1">
        <f t="shared" si="7"/>
        <v>93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32</v>
      </c>
      <c r="C42" s="1">
        <v>239.90799999999999</v>
      </c>
      <c r="D42" s="1">
        <v>298.26299999999998</v>
      </c>
      <c r="E42" s="1">
        <v>244.35900000000001</v>
      </c>
      <c r="F42" s="1">
        <v>237.22900000000001</v>
      </c>
      <c r="G42" s="6">
        <v>1</v>
      </c>
      <c r="H42" s="1">
        <v>45</v>
      </c>
      <c r="I42" s="1" t="s">
        <v>33</v>
      </c>
      <c r="J42" s="1">
        <v>242.09100000000001</v>
      </c>
      <c r="K42" s="1">
        <f t="shared" si="18"/>
        <v>2.2680000000000007</v>
      </c>
      <c r="L42" s="1">
        <f t="shared" si="3"/>
        <v>209.66800000000001</v>
      </c>
      <c r="M42" s="1">
        <v>34.691000000000003</v>
      </c>
      <c r="N42" s="1">
        <v>154.5909</v>
      </c>
      <c r="O42" s="1">
        <f t="shared" si="4"/>
        <v>41.933599999999998</v>
      </c>
      <c r="P42" s="5">
        <f t="shared" si="16"/>
        <v>69.449699999999922</v>
      </c>
      <c r="Q42" s="5">
        <f t="shared" si="17"/>
        <v>69.449699999999922</v>
      </c>
      <c r="R42" s="5"/>
      <c r="S42" s="5"/>
      <c r="T42" s="1"/>
      <c r="U42" s="1">
        <f t="shared" si="5"/>
        <v>11</v>
      </c>
      <c r="V42" s="1">
        <f t="shared" si="6"/>
        <v>9.3438173684110133</v>
      </c>
      <c r="W42" s="1">
        <v>45.844000000000001</v>
      </c>
      <c r="X42" s="1">
        <v>40.037799999999997</v>
      </c>
      <c r="Y42" s="1">
        <v>35.354799999999997</v>
      </c>
      <c r="Z42" s="1">
        <v>47.480600000000003</v>
      </c>
      <c r="AA42" s="1">
        <v>41.278799999999997</v>
      </c>
      <c r="AB42" s="1">
        <v>13.296799999999999</v>
      </c>
      <c r="AC42" s="1"/>
      <c r="AD42" s="1">
        <f t="shared" si="7"/>
        <v>69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40</v>
      </c>
      <c r="C43" s="1">
        <v>643</v>
      </c>
      <c r="D43" s="1">
        <v>746</v>
      </c>
      <c r="E43" s="1">
        <v>787</v>
      </c>
      <c r="F43" s="1">
        <v>466</v>
      </c>
      <c r="G43" s="6">
        <v>0.4</v>
      </c>
      <c r="H43" s="1">
        <v>45</v>
      </c>
      <c r="I43" s="1" t="s">
        <v>33</v>
      </c>
      <c r="J43" s="1">
        <v>799</v>
      </c>
      <c r="K43" s="1">
        <f t="shared" si="18"/>
        <v>-12</v>
      </c>
      <c r="L43" s="1">
        <f t="shared" si="3"/>
        <v>541</v>
      </c>
      <c r="M43" s="1">
        <v>246</v>
      </c>
      <c r="N43" s="1">
        <v>254.24000000000021</v>
      </c>
      <c r="O43" s="1">
        <f t="shared" si="4"/>
        <v>108.2</v>
      </c>
      <c r="P43" s="5">
        <f t="shared" si="16"/>
        <v>469.95999999999981</v>
      </c>
      <c r="Q43" s="5">
        <f t="shared" si="17"/>
        <v>219.95999999999981</v>
      </c>
      <c r="R43" s="5">
        <v>250</v>
      </c>
      <c r="S43" s="5"/>
      <c r="T43" s="1"/>
      <c r="U43" s="1">
        <f t="shared" si="5"/>
        <v>11</v>
      </c>
      <c r="V43" s="1">
        <f t="shared" si="6"/>
        <v>6.6565619223659906</v>
      </c>
      <c r="W43" s="1">
        <v>98</v>
      </c>
      <c r="X43" s="1">
        <v>90.8</v>
      </c>
      <c r="Y43" s="1">
        <v>83.8</v>
      </c>
      <c r="Z43" s="1">
        <v>110.2</v>
      </c>
      <c r="AA43" s="1">
        <v>106</v>
      </c>
      <c r="AB43" s="1">
        <v>76.8</v>
      </c>
      <c r="AC43" s="1"/>
      <c r="AD43" s="1">
        <f t="shared" si="7"/>
        <v>88</v>
      </c>
      <c r="AE43" s="1">
        <f t="shared" si="8"/>
        <v>100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76</v>
      </c>
      <c r="B44" s="13" t="s">
        <v>40</v>
      </c>
      <c r="C44" s="13"/>
      <c r="D44" s="13"/>
      <c r="E44" s="13"/>
      <c r="F44" s="13"/>
      <c r="G44" s="14">
        <v>0</v>
      </c>
      <c r="H44" s="13">
        <v>50</v>
      </c>
      <c r="I44" s="13" t="s">
        <v>33</v>
      </c>
      <c r="J44" s="13"/>
      <c r="K44" s="13">
        <f t="shared" si="18"/>
        <v>0</v>
      </c>
      <c r="L44" s="13">
        <f t="shared" si="3"/>
        <v>0</v>
      </c>
      <c r="M44" s="13"/>
      <c r="N44" s="13"/>
      <c r="O44" s="13">
        <f t="shared" si="4"/>
        <v>0</v>
      </c>
      <c r="P44" s="15"/>
      <c r="Q44" s="15"/>
      <c r="R44" s="15"/>
      <c r="S44" s="15"/>
      <c r="T44" s="13"/>
      <c r="U44" s="13" t="e">
        <f t="shared" si="5"/>
        <v>#DIV/0!</v>
      </c>
      <c r="V44" s="13" t="e">
        <f t="shared" si="6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 t="s">
        <v>35</v>
      </c>
      <c r="AD44" s="13">
        <f t="shared" si="7"/>
        <v>0</v>
      </c>
      <c r="AE44" s="13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40</v>
      </c>
      <c r="C45" s="1">
        <v>531</v>
      </c>
      <c r="D45" s="1">
        <v>1215</v>
      </c>
      <c r="E45" s="1">
        <v>1024</v>
      </c>
      <c r="F45" s="1">
        <v>602</v>
      </c>
      <c r="G45" s="6">
        <v>0.4</v>
      </c>
      <c r="H45" s="1">
        <v>45</v>
      </c>
      <c r="I45" s="1" t="s">
        <v>33</v>
      </c>
      <c r="J45" s="1">
        <v>1039</v>
      </c>
      <c r="K45" s="1">
        <f t="shared" si="18"/>
        <v>-15</v>
      </c>
      <c r="L45" s="1">
        <f t="shared" si="3"/>
        <v>604</v>
      </c>
      <c r="M45" s="1">
        <v>420</v>
      </c>
      <c r="N45" s="1">
        <v>169.72</v>
      </c>
      <c r="O45" s="1">
        <f t="shared" si="4"/>
        <v>120.8</v>
      </c>
      <c r="P45" s="5">
        <f>11*O45-N45-F45</f>
        <v>557.07999999999993</v>
      </c>
      <c r="Q45" s="5">
        <f>P45-R45</f>
        <v>287.07999999999993</v>
      </c>
      <c r="R45" s="5">
        <v>270</v>
      </c>
      <c r="S45" s="5"/>
      <c r="T45" s="1"/>
      <c r="U45" s="1">
        <f t="shared" si="5"/>
        <v>11</v>
      </c>
      <c r="V45" s="1">
        <f t="shared" si="6"/>
        <v>6.3884105960264908</v>
      </c>
      <c r="W45" s="1">
        <v>104.6</v>
      </c>
      <c r="X45" s="1">
        <v>109.6</v>
      </c>
      <c r="Y45" s="1">
        <v>106</v>
      </c>
      <c r="Z45" s="1">
        <v>106.4</v>
      </c>
      <c r="AA45" s="1">
        <v>106.2</v>
      </c>
      <c r="AB45" s="1">
        <v>91.4</v>
      </c>
      <c r="AC45" s="1"/>
      <c r="AD45" s="1">
        <f t="shared" si="7"/>
        <v>115</v>
      </c>
      <c r="AE45" s="1">
        <f t="shared" si="8"/>
        <v>108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78</v>
      </c>
      <c r="B46" s="13" t="s">
        <v>32</v>
      </c>
      <c r="C46" s="13"/>
      <c r="D46" s="13">
        <v>104.455</v>
      </c>
      <c r="E46" s="13">
        <v>104.455</v>
      </c>
      <c r="F46" s="13"/>
      <c r="G46" s="14">
        <v>0</v>
      </c>
      <c r="H46" s="13">
        <v>45</v>
      </c>
      <c r="I46" s="13" t="s">
        <v>33</v>
      </c>
      <c r="J46" s="13">
        <v>104.455</v>
      </c>
      <c r="K46" s="13">
        <f t="shared" si="18"/>
        <v>0</v>
      </c>
      <c r="L46" s="13">
        <f t="shared" si="3"/>
        <v>0</v>
      </c>
      <c r="M46" s="13">
        <v>104.455</v>
      </c>
      <c r="N46" s="13"/>
      <c r="O46" s="13">
        <f t="shared" si="4"/>
        <v>0</v>
      </c>
      <c r="P46" s="15"/>
      <c r="Q46" s="15"/>
      <c r="R46" s="15"/>
      <c r="S46" s="15"/>
      <c r="T46" s="13"/>
      <c r="U46" s="13" t="e">
        <f t="shared" si="5"/>
        <v>#DIV/0!</v>
      </c>
      <c r="V46" s="13" t="e">
        <f t="shared" si="6"/>
        <v>#DIV/0!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 t="s">
        <v>35</v>
      </c>
      <c r="AD46" s="13">
        <f t="shared" si="7"/>
        <v>0</v>
      </c>
      <c r="AE46" s="13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79</v>
      </c>
      <c r="B47" s="13" t="s">
        <v>40</v>
      </c>
      <c r="C47" s="13"/>
      <c r="D47" s="13"/>
      <c r="E47" s="13"/>
      <c r="F47" s="13"/>
      <c r="G47" s="14">
        <v>0</v>
      </c>
      <c r="H47" s="13">
        <v>45</v>
      </c>
      <c r="I47" s="13" t="s">
        <v>33</v>
      </c>
      <c r="J47" s="13"/>
      <c r="K47" s="13">
        <f t="shared" si="18"/>
        <v>0</v>
      </c>
      <c r="L47" s="13">
        <f t="shared" si="3"/>
        <v>0</v>
      </c>
      <c r="M47" s="13"/>
      <c r="N47" s="13"/>
      <c r="O47" s="13">
        <f t="shared" si="4"/>
        <v>0</v>
      </c>
      <c r="P47" s="15"/>
      <c r="Q47" s="15"/>
      <c r="R47" s="15"/>
      <c r="S47" s="15"/>
      <c r="T47" s="13"/>
      <c r="U47" s="13" t="e">
        <f t="shared" si="5"/>
        <v>#DIV/0!</v>
      </c>
      <c r="V47" s="13" t="e">
        <f t="shared" si="6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35</v>
      </c>
      <c r="AD47" s="13">
        <f t="shared" si="7"/>
        <v>0</v>
      </c>
      <c r="AE47" s="13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80</v>
      </c>
      <c r="B48" s="13" t="s">
        <v>40</v>
      </c>
      <c r="C48" s="13"/>
      <c r="D48" s="13"/>
      <c r="E48" s="13"/>
      <c r="F48" s="13"/>
      <c r="G48" s="14">
        <v>0</v>
      </c>
      <c r="H48" s="13">
        <v>40</v>
      </c>
      <c r="I48" s="13" t="s">
        <v>33</v>
      </c>
      <c r="J48" s="13"/>
      <c r="K48" s="13">
        <f t="shared" si="18"/>
        <v>0</v>
      </c>
      <c r="L48" s="13">
        <f t="shared" si="3"/>
        <v>0</v>
      </c>
      <c r="M48" s="13"/>
      <c r="N48" s="13"/>
      <c r="O48" s="13">
        <f t="shared" si="4"/>
        <v>0</v>
      </c>
      <c r="P48" s="15"/>
      <c r="Q48" s="15"/>
      <c r="R48" s="15"/>
      <c r="S48" s="15"/>
      <c r="T48" s="13"/>
      <c r="U48" s="13" t="e">
        <f t="shared" si="5"/>
        <v>#DIV/0!</v>
      </c>
      <c r="V48" s="13" t="e">
        <f t="shared" si="6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 t="s">
        <v>35</v>
      </c>
      <c r="AD48" s="13">
        <f t="shared" si="7"/>
        <v>0</v>
      </c>
      <c r="AE48" s="13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257.09699999999998</v>
      </c>
      <c r="D49" s="1">
        <v>120.834</v>
      </c>
      <c r="E49" s="1">
        <v>250.392</v>
      </c>
      <c r="F49" s="1">
        <v>95.088999999999999</v>
      </c>
      <c r="G49" s="6">
        <v>1</v>
      </c>
      <c r="H49" s="1">
        <v>40</v>
      </c>
      <c r="I49" s="1" t="s">
        <v>33</v>
      </c>
      <c r="J49" s="1">
        <v>256.358</v>
      </c>
      <c r="K49" s="1">
        <f t="shared" si="18"/>
        <v>-5.9660000000000082</v>
      </c>
      <c r="L49" s="1">
        <f t="shared" si="3"/>
        <v>216.03399999999999</v>
      </c>
      <c r="M49" s="1">
        <v>34.357999999999997</v>
      </c>
      <c r="N49" s="1">
        <v>226.60191999999989</v>
      </c>
      <c r="O49" s="1">
        <f t="shared" si="4"/>
        <v>43.206800000000001</v>
      </c>
      <c r="P49" s="5">
        <f t="shared" ref="P49:P50" si="19">11*O49-N49-F49</f>
        <v>153.58388000000014</v>
      </c>
      <c r="Q49" s="5">
        <f t="shared" ref="Q49:Q51" si="20">P49-R49</f>
        <v>103.58388000000014</v>
      </c>
      <c r="R49" s="5">
        <v>50</v>
      </c>
      <c r="S49" s="5"/>
      <c r="T49" s="1"/>
      <c r="U49" s="1">
        <f t="shared" si="5"/>
        <v>11</v>
      </c>
      <c r="V49" s="1">
        <f t="shared" si="6"/>
        <v>7.4453771165649822</v>
      </c>
      <c r="W49" s="1">
        <v>39.592599999999997</v>
      </c>
      <c r="X49" s="1">
        <v>27.293399999999998</v>
      </c>
      <c r="Y49" s="1">
        <v>29.388400000000001</v>
      </c>
      <c r="Z49" s="1">
        <v>39.508799999999987</v>
      </c>
      <c r="AA49" s="1">
        <v>40.967399999999998</v>
      </c>
      <c r="AB49" s="1">
        <v>36.542999999999999</v>
      </c>
      <c r="AC49" s="1"/>
      <c r="AD49" s="1">
        <f t="shared" si="7"/>
        <v>104</v>
      </c>
      <c r="AE49" s="1">
        <f t="shared" si="8"/>
        <v>50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40</v>
      </c>
      <c r="C50" s="1">
        <v>443</v>
      </c>
      <c r="D50" s="1">
        <v>384</v>
      </c>
      <c r="E50" s="1">
        <v>322</v>
      </c>
      <c r="F50" s="1">
        <v>391</v>
      </c>
      <c r="G50" s="6">
        <v>0.4</v>
      </c>
      <c r="H50" s="1">
        <v>40</v>
      </c>
      <c r="I50" s="1" t="s">
        <v>33</v>
      </c>
      <c r="J50" s="1">
        <v>330</v>
      </c>
      <c r="K50" s="1">
        <f t="shared" si="18"/>
        <v>-8</v>
      </c>
      <c r="L50" s="1">
        <f t="shared" si="3"/>
        <v>274</v>
      </c>
      <c r="M50" s="1">
        <v>48</v>
      </c>
      <c r="N50" s="1">
        <v>75.57999999999987</v>
      </c>
      <c r="O50" s="1">
        <f t="shared" si="4"/>
        <v>54.8</v>
      </c>
      <c r="P50" s="5">
        <f t="shared" si="19"/>
        <v>136.22000000000003</v>
      </c>
      <c r="Q50" s="5">
        <f t="shared" si="20"/>
        <v>86.220000000000027</v>
      </c>
      <c r="R50" s="5">
        <v>50</v>
      </c>
      <c r="S50" s="5"/>
      <c r="T50" s="1"/>
      <c r="U50" s="1">
        <f t="shared" si="5"/>
        <v>11</v>
      </c>
      <c r="V50" s="1">
        <f t="shared" si="6"/>
        <v>8.5142335766423347</v>
      </c>
      <c r="W50" s="1">
        <v>59.6</v>
      </c>
      <c r="X50" s="1">
        <v>60.2</v>
      </c>
      <c r="Y50" s="1">
        <v>55</v>
      </c>
      <c r="Z50" s="1">
        <v>77.599999999999994</v>
      </c>
      <c r="AA50" s="1">
        <v>72.2</v>
      </c>
      <c r="AB50" s="1">
        <v>52.4</v>
      </c>
      <c r="AC50" s="1"/>
      <c r="AD50" s="1">
        <f t="shared" si="7"/>
        <v>34</v>
      </c>
      <c r="AE50" s="1">
        <f t="shared" si="8"/>
        <v>20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40</v>
      </c>
      <c r="C51" s="1">
        <v>490</v>
      </c>
      <c r="D51" s="1">
        <v>804</v>
      </c>
      <c r="E51" s="1">
        <v>393</v>
      </c>
      <c r="F51" s="1">
        <v>749</v>
      </c>
      <c r="G51" s="6">
        <v>0.4</v>
      </c>
      <c r="H51" s="1">
        <v>45</v>
      </c>
      <c r="I51" s="1" t="s">
        <v>33</v>
      </c>
      <c r="J51" s="1">
        <v>395</v>
      </c>
      <c r="K51" s="1">
        <f t="shared" si="18"/>
        <v>-2</v>
      </c>
      <c r="L51" s="1">
        <f t="shared" si="3"/>
        <v>333</v>
      </c>
      <c r="M51" s="1">
        <v>60</v>
      </c>
      <c r="N51" s="1"/>
      <c r="O51" s="1">
        <f t="shared" si="4"/>
        <v>66.599999999999994</v>
      </c>
      <c r="P51" s="5"/>
      <c r="Q51" s="5">
        <f t="shared" si="20"/>
        <v>0</v>
      </c>
      <c r="R51" s="5"/>
      <c r="S51" s="5"/>
      <c r="T51" s="1"/>
      <c r="U51" s="1">
        <f t="shared" si="5"/>
        <v>11.246246246246248</v>
      </c>
      <c r="V51" s="1">
        <f t="shared" si="6"/>
        <v>11.246246246246248</v>
      </c>
      <c r="W51" s="1">
        <v>80.599999999999994</v>
      </c>
      <c r="X51" s="1">
        <v>97.2</v>
      </c>
      <c r="Y51" s="1">
        <v>83.4</v>
      </c>
      <c r="Z51" s="1">
        <v>93.6</v>
      </c>
      <c r="AA51" s="1">
        <v>90.2</v>
      </c>
      <c r="AB51" s="1">
        <v>59.8</v>
      </c>
      <c r="AC51" s="1"/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84</v>
      </c>
      <c r="B52" s="10" t="s">
        <v>32</v>
      </c>
      <c r="C52" s="10"/>
      <c r="D52" s="10">
        <v>35.098999999999997</v>
      </c>
      <c r="E52" s="10">
        <v>35.098999999999997</v>
      </c>
      <c r="F52" s="10"/>
      <c r="G52" s="11">
        <v>0</v>
      </c>
      <c r="H52" s="10" t="e">
        <v>#N/A</v>
      </c>
      <c r="I52" s="10" t="s">
        <v>53</v>
      </c>
      <c r="J52" s="10">
        <v>35.098999999999997</v>
      </c>
      <c r="K52" s="10">
        <f t="shared" si="18"/>
        <v>0</v>
      </c>
      <c r="L52" s="10">
        <f t="shared" si="3"/>
        <v>0</v>
      </c>
      <c r="M52" s="10">
        <v>35.098999999999997</v>
      </c>
      <c r="N52" s="10"/>
      <c r="O52" s="10">
        <f t="shared" si="4"/>
        <v>0</v>
      </c>
      <c r="P52" s="12"/>
      <c r="Q52" s="12"/>
      <c r="R52" s="12"/>
      <c r="S52" s="12"/>
      <c r="T52" s="10"/>
      <c r="U52" s="10" t="e">
        <f t="shared" si="5"/>
        <v>#DIV/0!</v>
      </c>
      <c r="V52" s="10" t="e">
        <f t="shared" si="6"/>
        <v>#DIV/0!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/>
      <c r="AD52" s="10">
        <f t="shared" si="7"/>
        <v>0</v>
      </c>
      <c r="AE52" s="10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85</v>
      </c>
      <c r="B53" s="13" t="s">
        <v>32</v>
      </c>
      <c r="C53" s="13"/>
      <c r="D53" s="13">
        <v>34.197000000000003</v>
      </c>
      <c r="E53" s="13">
        <v>34.197000000000003</v>
      </c>
      <c r="F53" s="13"/>
      <c r="G53" s="14">
        <v>0</v>
      </c>
      <c r="H53" s="13" t="e">
        <v>#N/A</v>
      </c>
      <c r="I53" s="13" t="s">
        <v>33</v>
      </c>
      <c r="J53" s="13">
        <v>34.197000000000003</v>
      </c>
      <c r="K53" s="13">
        <f t="shared" si="18"/>
        <v>0</v>
      </c>
      <c r="L53" s="13">
        <f t="shared" si="3"/>
        <v>0</v>
      </c>
      <c r="M53" s="13">
        <v>34.197000000000003</v>
      </c>
      <c r="N53" s="13"/>
      <c r="O53" s="13">
        <f t="shared" si="4"/>
        <v>0</v>
      </c>
      <c r="P53" s="15"/>
      <c r="Q53" s="15"/>
      <c r="R53" s="15"/>
      <c r="S53" s="15"/>
      <c r="T53" s="13"/>
      <c r="U53" s="13" t="e">
        <f t="shared" si="5"/>
        <v>#DIV/0!</v>
      </c>
      <c r="V53" s="13" t="e">
        <f t="shared" si="6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35</v>
      </c>
      <c r="AD53" s="13">
        <f t="shared" si="7"/>
        <v>0</v>
      </c>
      <c r="AE53" s="13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86</v>
      </c>
      <c r="B54" s="13" t="s">
        <v>40</v>
      </c>
      <c r="C54" s="13"/>
      <c r="D54" s="13">
        <v>24</v>
      </c>
      <c r="E54" s="13">
        <v>24</v>
      </c>
      <c r="F54" s="13"/>
      <c r="G54" s="14">
        <v>0</v>
      </c>
      <c r="H54" s="13">
        <v>40</v>
      </c>
      <c r="I54" s="13" t="s">
        <v>33</v>
      </c>
      <c r="J54" s="13">
        <v>24</v>
      </c>
      <c r="K54" s="13">
        <f t="shared" si="18"/>
        <v>0</v>
      </c>
      <c r="L54" s="13">
        <f t="shared" si="3"/>
        <v>0</v>
      </c>
      <c r="M54" s="13">
        <v>24</v>
      </c>
      <c r="N54" s="13"/>
      <c r="O54" s="13">
        <f t="shared" si="4"/>
        <v>0</v>
      </c>
      <c r="P54" s="15"/>
      <c r="Q54" s="15"/>
      <c r="R54" s="15"/>
      <c r="S54" s="15"/>
      <c r="T54" s="13"/>
      <c r="U54" s="13" t="e">
        <f t="shared" si="5"/>
        <v>#DIV/0!</v>
      </c>
      <c r="V54" s="13" t="e">
        <f t="shared" si="6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 t="s">
        <v>35</v>
      </c>
      <c r="AD54" s="13">
        <f t="shared" si="7"/>
        <v>0</v>
      </c>
      <c r="AE54" s="13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40</v>
      </c>
      <c r="C55" s="1">
        <v>511</v>
      </c>
      <c r="D55" s="1">
        <v>1428</v>
      </c>
      <c r="E55" s="1">
        <v>1058</v>
      </c>
      <c r="F55" s="1">
        <v>716</v>
      </c>
      <c r="G55" s="6">
        <v>0.4</v>
      </c>
      <c r="H55" s="1">
        <v>40</v>
      </c>
      <c r="I55" s="1" t="s">
        <v>33</v>
      </c>
      <c r="J55" s="1">
        <v>1078</v>
      </c>
      <c r="K55" s="1">
        <f t="shared" si="18"/>
        <v>-20</v>
      </c>
      <c r="L55" s="1">
        <f t="shared" si="3"/>
        <v>578</v>
      </c>
      <c r="M55" s="1">
        <v>480</v>
      </c>
      <c r="N55" s="1">
        <v>84.240000000000009</v>
      </c>
      <c r="O55" s="1">
        <f t="shared" si="4"/>
        <v>115.6</v>
      </c>
      <c r="P55" s="5">
        <f t="shared" ref="P55:P59" si="21">11*O55-N55-F55</f>
        <v>471.3599999999999</v>
      </c>
      <c r="Q55" s="5">
        <f t="shared" ref="Q55:Q60" si="22">P55-R55</f>
        <v>241.3599999999999</v>
      </c>
      <c r="R55" s="5">
        <v>230</v>
      </c>
      <c r="S55" s="5"/>
      <c r="T55" s="1"/>
      <c r="U55" s="1">
        <f t="shared" si="5"/>
        <v>11</v>
      </c>
      <c r="V55" s="1">
        <f t="shared" si="6"/>
        <v>6.9224913494809694</v>
      </c>
      <c r="W55" s="1">
        <v>108.2</v>
      </c>
      <c r="X55" s="1">
        <v>117.2</v>
      </c>
      <c r="Y55" s="1">
        <v>108.2</v>
      </c>
      <c r="Z55" s="1">
        <v>105</v>
      </c>
      <c r="AA55" s="1">
        <v>104.6</v>
      </c>
      <c r="AB55" s="1">
        <v>102</v>
      </c>
      <c r="AC55" s="1"/>
      <c r="AD55" s="1">
        <f t="shared" si="7"/>
        <v>97</v>
      </c>
      <c r="AE55" s="1">
        <f t="shared" si="8"/>
        <v>92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112.43600000000001</v>
      </c>
      <c r="D56" s="1">
        <v>183.28700000000001</v>
      </c>
      <c r="E56" s="1">
        <v>87.635999999999996</v>
      </c>
      <c r="F56" s="1">
        <v>183.82300000000001</v>
      </c>
      <c r="G56" s="6">
        <v>1</v>
      </c>
      <c r="H56" s="1">
        <v>50</v>
      </c>
      <c r="I56" s="1" t="s">
        <v>33</v>
      </c>
      <c r="J56" s="1">
        <v>97</v>
      </c>
      <c r="K56" s="1">
        <f t="shared" si="18"/>
        <v>-9.3640000000000043</v>
      </c>
      <c r="L56" s="1">
        <f t="shared" si="3"/>
        <v>87.635999999999996</v>
      </c>
      <c r="M56" s="1"/>
      <c r="N56" s="1">
        <v>14.77420000000004</v>
      </c>
      <c r="O56" s="1">
        <f t="shared" si="4"/>
        <v>17.527200000000001</v>
      </c>
      <c r="P56" s="5"/>
      <c r="Q56" s="5">
        <f t="shared" si="22"/>
        <v>0</v>
      </c>
      <c r="R56" s="5"/>
      <c r="S56" s="5"/>
      <c r="T56" s="1"/>
      <c r="U56" s="1">
        <f t="shared" si="5"/>
        <v>11.330800127801362</v>
      </c>
      <c r="V56" s="1">
        <f t="shared" si="6"/>
        <v>11.330800127801362</v>
      </c>
      <c r="W56" s="1">
        <v>20.228400000000001</v>
      </c>
      <c r="X56" s="1">
        <v>20.826599999999999</v>
      </c>
      <c r="Y56" s="1">
        <v>21.663799999999998</v>
      </c>
      <c r="Z56" s="1">
        <v>19.416399999999999</v>
      </c>
      <c r="AA56" s="1">
        <v>20.189399999999999</v>
      </c>
      <c r="AB56" s="1">
        <v>24.9788</v>
      </c>
      <c r="AC56" s="1"/>
      <c r="AD56" s="1">
        <f t="shared" si="7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148.62100000000001</v>
      </c>
      <c r="D57" s="1">
        <v>236.77199999999999</v>
      </c>
      <c r="E57" s="1">
        <v>131.73599999999999</v>
      </c>
      <c r="F57" s="1">
        <v>211.97</v>
      </c>
      <c r="G57" s="6">
        <v>1</v>
      </c>
      <c r="H57" s="1">
        <v>50</v>
      </c>
      <c r="I57" s="1" t="s">
        <v>33</v>
      </c>
      <c r="J57" s="1">
        <v>132.30000000000001</v>
      </c>
      <c r="K57" s="1">
        <f t="shared" si="18"/>
        <v>-0.56400000000002137</v>
      </c>
      <c r="L57" s="1">
        <f t="shared" si="3"/>
        <v>131.73599999999999</v>
      </c>
      <c r="M57" s="1"/>
      <c r="N57" s="1">
        <v>61.75750000000005</v>
      </c>
      <c r="O57" s="1">
        <f t="shared" si="4"/>
        <v>26.347199999999997</v>
      </c>
      <c r="P57" s="5">
        <f t="shared" si="21"/>
        <v>16.091699999999918</v>
      </c>
      <c r="Q57" s="5">
        <f t="shared" si="22"/>
        <v>16.091699999999918</v>
      </c>
      <c r="R57" s="5"/>
      <c r="S57" s="5"/>
      <c r="T57" s="1"/>
      <c r="U57" s="1">
        <f t="shared" si="5"/>
        <v>11.000000000000002</v>
      </c>
      <c r="V57" s="1">
        <f t="shared" si="6"/>
        <v>10.389244397886687</v>
      </c>
      <c r="W57" s="1">
        <v>30.095800000000001</v>
      </c>
      <c r="X57" s="1">
        <v>29.6066</v>
      </c>
      <c r="Y57" s="1">
        <v>26.0428</v>
      </c>
      <c r="Z57" s="1">
        <v>24.28</v>
      </c>
      <c r="AA57" s="1">
        <v>24.405200000000001</v>
      </c>
      <c r="AB57" s="1">
        <v>20.1252</v>
      </c>
      <c r="AC57" s="1"/>
      <c r="AD57" s="1">
        <f t="shared" si="7"/>
        <v>16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32</v>
      </c>
      <c r="C58" s="1">
        <v>182.958</v>
      </c>
      <c r="D58" s="1">
        <v>112.488</v>
      </c>
      <c r="E58" s="1">
        <v>172.16</v>
      </c>
      <c r="F58" s="1">
        <v>100.59699999999999</v>
      </c>
      <c r="G58" s="6">
        <v>1</v>
      </c>
      <c r="H58" s="1">
        <v>40</v>
      </c>
      <c r="I58" s="1" t="s">
        <v>33</v>
      </c>
      <c r="J58" s="1">
        <v>168.33500000000001</v>
      </c>
      <c r="K58" s="1">
        <f t="shared" si="18"/>
        <v>3.8249999999999886</v>
      </c>
      <c r="L58" s="1">
        <f t="shared" si="3"/>
        <v>135.72499999999999</v>
      </c>
      <c r="M58" s="1">
        <v>36.435000000000002</v>
      </c>
      <c r="N58" s="1">
        <v>149.47232</v>
      </c>
      <c r="O58" s="1">
        <f t="shared" si="4"/>
        <v>27.145</v>
      </c>
      <c r="P58" s="5">
        <f t="shared" si="21"/>
        <v>48.52567999999998</v>
      </c>
      <c r="Q58" s="5">
        <f t="shared" si="22"/>
        <v>48.52567999999998</v>
      </c>
      <c r="R58" s="5"/>
      <c r="S58" s="5"/>
      <c r="T58" s="1"/>
      <c r="U58" s="1">
        <f t="shared" si="5"/>
        <v>10.999999999999998</v>
      </c>
      <c r="V58" s="1">
        <f t="shared" si="6"/>
        <v>9.2123529195063547</v>
      </c>
      <c r="W58" s="1">
        <v>28.829599999999999</v>
      </c>
      <c r="X58" s="1">
        <v>20.702200000000001</v>
      </c>
      <c r="Y58" s="1">
        <v>20.57</v>
      </c>
      <c r="Z58" s="1">
        <v>27.580200000000001</v>
      </c>
      <c r="AA58" s="1">
        <v>27.902200000000001</v>
      </c>
      <c r="AB58" s="1">
        <v>25.14660000000001</v>
      </c>
      <c r="AC58" s="1"/>
      <c r="AD58" s="1">
        <f t="shared" si="7"/>
        <v>49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32</v>
      </c>
      <c r="C59" s="1">
        <v>851.39800000000002</v>
      </c>
      <c r="D59" s="1">
        <v>1602.96</v>
      </c>
      <c r="E59" s="1">
        <v>1692.8510000000001</v>
      </c>
      <c r="F59" s="1">
        <v>729.91700000000003</v>
      </c>
      <c r="G59" s="6">
        <v>1</v>
      </c>
      <c r="H59" s="1">
        <v>40</v>
      </c>
      <c r="I59" s="1" t="s">
        <v>33</v>
      </c>
      <c r="J59" s="1">
        <v>1689.8320000000001</v>
      </c>
      <c r="K59" s="1">
        <f t="shared" si="18"/>
        <v>3.0190000000000055</v>
      </c>
      <c r="L59" s="1">
        <f t="shared" si="3"/>
        <v>487.11900000000014</v>
      </c>
      <c r="M59" s="1">
        <v>1205.732</v>
      </c>
      <c r="N59" s="1">
        <v>103.3073199999999</v>
      </c>
      <c r="O59" s="1">
        <f t="shared" si="4"/>
        <v>97.423800000000028</v>
      </c>
      <c r="P59" s="5">
        <f t="shared" si="21"/>
        <v>238.43748000000039</v>
      </c>
      <c r="Q59" s="5">
        <f t="shared" si="22"/>
        <v>138.43748000000039</v>
      </c>
      <c r="R59" s="5">
        <v>100</v>
      </c>
      <c r="S59" s="5"/>
      <c r="T59" s="1"/>
      <c r="U59" s="1">
        <f t="shared" si="5"/>
        <v>11</v>
      </c>
      <c r="V59" s="1">
        <f t="shared" si="6"/>
        <v>8.5525746275550709</v>
      </c>
      <c r="W59" s="1">
        <v>95.194599999999994</v>
      </c>
      <c r="X59" s="1">
        <v>96.839000000000027</v>
      </c>
      <c r="Y59" s="1">
        <v>103.36660000000001</v>
      </c>
      <c r="Z59" s="1">
        <v>145.62919999999991</v>
      </c>
      <c r="AA59" s="1">
        <v>135.81899999999999</v>
      </c>
      <c r="AB59" s="1">
        <v>94.377199999999988</v>
      </c>
      <c r="AC59" s="1"/>
      <c r="AD59" s="1">
        <f t="shared" si="7"/>
        <v>138</v>
      </c>
      <c r="AE59" s="1">
        <f t="shared" si="8"/>
        <v>100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32</v>
      </c>
      <c r="C60" s="1">
        <v>109.413</v>
      </c>
      <c r="D60" s="1">
        <v>122.536</v>
      </c>
      <c r="E60" s="1">
        <v>92.025000000000006</v>
      </c>
      <c r="F60" s="1">
        <v>121.80500000000001</v>
      </c>
      <c r="G60" s="6">
        <v>1</v>
      </c>
      <c r="H60" s="1">
        <v>40</v>
      </c>
      <c r="I60" s="1" t="s">
        <v>33</v>
      </c>
      <c r="J60" s="1">
        <v>95.6</v>
      </c>
      <c r="K60" s="1">
        <f t="shared" si="18"/>
        <v>-3.5749999999999886</v>
      </c>
      <c r="L60" s="1">
        <f t="shared" si="3"/>
        <v>92.025000000000006</v>
      </c>
      <c r="M60" s="1"/>
      <c r="N60" s="1">
        <v>83.287399999999963</v>
      </c>
      <c r="O60" s="1">
        <f t="shared" si="4"/>
        <v>18.405000000000001</v>
      </c>
      <c r="P60" s="5"/>
      <c r="Q60" s="5">
        <f t="shared" si="22"/>
        <v>0</v>
      </c>
      <c r="R60" s="5"/>
      <c r="S60" s="5"/>
      <c r="T60" s="1"/>
      <c r="U60" s="1">
        <f t="shared" si="5"/>
        <v>11.143298016843247</v>
      </c>
      <c r="V60" s="1">
        <f t="shared" si="6"/>
        <v>11.143298016843247</v>
      </c>
      <c r="W60" s="1">
        <v>21.882999999999999</v>
      </c>
      <c r="X60" s="1">
        <v>18.792200000000001</v>
      </c>
      <c r="Y60" s="1">
        <v>19.5426</v>
      </c>
      <c r="Z60" s="1">
        <v>13.718400000000001</v>
      </c>
      <c r="AA60" s="1">
        <v>10.301600000000001</v>
      </c>
      <c r="AB60" s="1">
        <v>23.678000000000001</v>
      </c>
      <c r="AC60" s="1"/>
      <c r="AD60" s="1">
        <f t="shared" si="7"/>
        <v>0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93</v>
      </c>
      <c r="B61" s="13" t="s">
        <v>40</v>
      </c>
      <c r="C61" s="13"/>
      <c r="D61" s="13"/>
      <c r="E61" s="13"/>
      <c r="F61" s="13"/>
      <c r="G61" s="14">
        <v>0</v>
      </c>
      <c r="H61" s="13">
        <v>50</v>
      </c>
      <c r="I61" s="13" t="s">
        <v>33</v>
      </c>
      <c r="J61" s="13"/>
      <c r="K61" s="13">
        <f t="shared" si="18"/>
        <v>0</v>
      </c>
      <c r="L61" s="13">
        <f t="shared" si="3"/>
        <v>0</v>
      </c>
      <c r="M61" s="13"/>
      <c r="N61" s="13"/>
      <c r="O61" s="13">
        <f t="shared" si="4"/>
        <v>0</v>
      </c>
      <c r="P61" s="15"/>
      <c r="Q61" s="15"/>
      <c r="R61" s="15"/>
      <c r="S61" s="15"/>
      <c r="T61" s="13"/>
      <c r="U61" s="13" t="e">
        <f t="shared" si="5"/>
        <v>#DIV/0!</v>
      </c>
      <c r="V61" s="13" t="e">
        <f t="shared" si="6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 t="s">
        <v>35</v>
      </c>
      <c r="AD61" s="13">
        <f t="shared" si="7"/>
        <v>0</v>
      </c>
      <c r="AE61" s="13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>
        <v>212.322</v>
      </c>
      <c r="D62" s="1">
        <v>273.88499999999999</v>
      </c>
      <c r="E62" s="1">
        <v>228.82</v>
      </c>
      <c r="F62" s="1">
        <v>234.29599999999999</v>
      </c>
      <c r="G62" s="6">
        <v>1</v>
      </c>
      <c r="H62" s="1">
        <v>40</v>
      </c>
      <c r="I62" s="1" t="s">
        <v>33</v>
      </c>
      <c r="J62" s="1">
        <v>241.179</v>
      </c>
      <c r="K62" s="1">
        <f t="shared" si="18"/>
        <v>-12.359000000000009</v>
      </c>
      <c r="L62" s="1">
        <f t="shared" si="3"/>
        <v>197.34100000000001</v>
      </c>
      <c r="M62" s="1">
        <v>31.478999999999999</v>
      </c>
      <c r="N62" s="1">
        <v>170.94099999999989</v>
      </c>
      <c r="O62" s="1">
        <f t="shared" si="4"/>
        <v>39.468200000000003</v>
      </c>
      <c r="P62" s="5">
        <f t="shared" ref="P62:P64" si="23">11*O62-N62-F62</f>
        <v>28.913200000000131</v>
      </c>
      <c r="Q62" s="5">
        <f t="shared" ref="Q62:Q64" si="24">P62-R62</f>
        <v>28.913200000000131</v>
      </c>
      <c r="R62" s="5"/>
      <c r="S62" s="5"/>
      <c r="T62" s="1"/>
      <c r="U62" s="1">
        <f t="shared" si="5"/>
        <v>10.999999999999998</v>
      </c>
      <c r="V62" s="1">
        <f t="shared" si="6"/>
        <v>10.267430488342509</v>
      </c>
      <c r="W62" s="1">
        <v>43.555999999999997</v>
      </c>
      <c r="X62" s="1">
        <v>38.770200000000003</v>
      </c>
      <c r="Y62" s="1">
        <v>38.922600000000003</v>
      </c>
      <c r="Z62" s="1">
        <v>28.030799999999999</v>
      </c>
      <c r="AA62" s="1">
        <v>31.330400000000001</v>
      </c>
      <c r="AB62" s="1">
        <v>45.704599999999999</v>
      </c>
      <c r="AC62" s="1"/>
      <c r="AD62" s="1">
        <f t="shared" si="7"/>
        <v>29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40</v>
      </c>
      <c r="C63" s="1">
        <v>393</v>
      </c>
      <c r="D63" s="1">
        <v>486</v>
      </c>
      <c r="E63" s="1">
        <v>360</v>
      </c>
      <c r="F63" s="1">
        <v>425</v>
      </c>
      <c r="G63" s="6">
        <v>0.4</v>
      </c>
      <c r="H63" s="1">
        <v>40</v>
      </c>
      <c r="I63" s="1" t="s">
        <v>33</v>
      </c>
      <c r="J63" s="1">
        <v>374</v>
      </c>
      <c r="K63" s="1">
        <f t="shared" si="18"/>
        <v>-14</v>
      </c>
      <c r="L63" s="1">
        <f t="shared" si="3"/>
        <v>360</v>
      </c>
      <c r="M63" s="1"/>
      <c r="N63" s="1">
        <v>77.199999999999989</v>
      </c>
      <c r="O63" s="1">
        <f t="shared" si="4"/>
        <v>72</v>
      </c>
      <c r="P63" s="5">
        <f t="shared" si="23"/>
        <v>289.79999999999995</v>
      </c>
      <c r="Q63" s="5">
        <f t="shared" si="24"/>
        <v>149.79999999999995</v>
      </c>
      <c r="R63" s="5">
        <v>140</v>
      </c>
      <c r="S63" s="5"/>
      <c r="T63" s="1"/>
      <c r="U63" s="1">
        <f t="shared" si="5"/>
        <v>11</v>
      </c>
      <c r="V63" s="1">
        <f t="shared" si="6"/>
        <v>6.9749999999999996</v>
      </c>
      <c r="W63" s="1">
        <v>67</v>
      </c>
      <c r="X63" s="1">
        <v>71.2</v>
      </c>
      <c r="Y63" s="1">
        <v>75.2</v>
      </c>
      <c r="Z63" s="1">
        <v>87.4</v>
      </c>
      <c r="AA63" s="1">
        <v>76.8</v>
      </c>
      <c r="AB63" s="1">
        <v>64.2</v>
      </c>
      <c r="AC63" s="1"/>
      <c r="AD63" s="1">
        <f t="shared" si="7"/>
        <v>60</v>
      </c>
      <c r="AE63" s="1">
        <f t="shared" si="8"/>
        <v>56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40</v>
      </c>
      <c r="C64" s="1">
        <v>401</v>
      </c>
      <c r="D64" s="1">
        <v>510</v>
      </c>
      <c r="E64" s="1">
        <v>381</v>
      </c>
      <c r="F64" s="1">
        <v>451</v>
      </c>
      <c r="G64" s="6">
        <v>0.4</v>
      </c>
      <c r="H64" s="1">
        <v>40</v>
      </c>
      <c r="I64" s="1" t="s">
        <v>33</v>
      </c>
      <c r="J64" s="1">
        <v>375</v>
      </c>
      <c r="K64" s="1">
        <f t="shared" si="18"/>
        <v>6</v>
      </c>
      <c r="L64" s="1">
        <f t="shared" si="3"/>
        <v>381</v>
      </c>
      <c r="M64" s="1"/>
      <c r="N64" s="1">
        <v>97.240000000000123</v>
      </c>
      <c r="O64" s="1">
        <f t="shared" si="4"/>
        <v>76.2</v>
      </c>
      <c r="P64" s="5">
        <f t="shared" si="23"/>
        <v>289.95999999999992</v>
      </c>
      <c r="Q64" s="5">
        <f t="shared" si="24"/>
        <v>149.95999999999992</v>
      </c>
      <c r="R64" s="5">
        <v>140</v>
      </c>
      <c r="S64" s="5"/>
      <c r="T64" s="1"/>
      <c r="U64" s="1">
        <f t="shared" si="5"/>
        <v>11</v>
      </c>
      <c r="V64" s="1">
        <f t="shared" si="6"/>
        <v>7.1947506561679804</v>
      </c>
      <c r="W64" s="1">
        <v>70.2</v>
      </c>
      <c r="X64" s="1">
        <v>74.599999999999994</v>
      </c>
      <c r="Y64" s="1">
        <v>79.8</v>
      </c>
      <c r="Z64" s="1">
        <v>85</v>
      </c>
      <c r="AA64" s="1">
        <v>79.2</v>
      </c>
      <c r="AB64" s="1">
        <v>63.8</v>
      </c>
      <c r="AC64" s="1"/>
      <c r="AD64" s="1">
        <f t="shared" si="7"/>
        <v>60</v>
      </c>
      <c r="AE64" s="1">
        <f t="shared" si="8"/>
        <v>56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97</v>
      </c>
      <c r="B65" s="13" t="s">
        <v>32</v>
      </c>
      <c r="C65" s="13"/>
      <c r="D65" s="13"/>
      <c r="E65" s="13"/>
      <c r="F65" s="13"/>
      <c r="G65" s="14">
        <v>0</v>
      </c>
      <c r="H65" s="13">
        <v>55</v>
      </c>
      <c r="I65" s="13" t="s">
        <v>33</v>
      </c>
      <c r="J65" s="13"/>
      <c r="K65" s="13">
        <f t="shared" si="18"/>
        <v>0</v>
      </c>
      <c r="L65" s="13">
        <f t="shared" si="3"/>
        <v>0</v>
      </c>
      <c r="M65" s="13"/>
      <c r="N65" s="13"/>
      <c r="O65" s="13">
        <f t="shared" si="4"/>
        <v>0</v>
      </c>
      <c r="P65" s="15"/>
      <c r="Q65" s="15"/>
      <c r="R65" s="15"/>
      <c r="S65" s="15"/>
      <c r="T65" s="13"/>
      <c r="U65" s="13" t="e">
        <f t="shared" si="5"/>
        <v>#DIV/0!</v>
      </c>
      <c r="V65" s="13" t="e">
        <f t="shared" si="6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 t="s">
        <v>35</v>
      </c>
      <c r="AD65" s="13">
        <f t="shared" si="7"/>
        <v>0</v>
      </c>
      <c r="AE65" s="13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165.89699999999999</v>
      </c>
      <c r="D66" s="1">
        <v>274.02699999999999</v>
      </c>
      <c r="E66" s="1">
        <v>150.119</v>
      </c>
      <c r="F66" s="1">
        <v>256.63099999999997</v>
      </c>
      <c r="G66" s="6">
        <v>1</v>
      </c>
      <c r="H66" s="1">
        <v>50</v>
      </c>
      <c r="I66" s="1" t="s">
        <v>33</v>
      </c>
      <c r="J66" s="1">
        <v>142.94999999999999</v>
      </c>
      <c r="K66" s="1">
        <f t="shared" si="18"/>
        <v>7.1690000000000111</v>
      </c>
      <c r="L66" s="1">
        <f t="shared" si="3"/>
        <v>150.119</v>
      </c>
      <c r="M66" s="1"/>
      <c r="N66" s="1">
        <v>44.146899999999931</v>
      </c>
      <c r="O66" s="1">
        <f t="shared" si="4"/>
        <v>30.023800000000001</v>
      </c>
      <c r="P66" s="5">
        <f>11*O66-N66-F66</f>
        <v>29.483900000000062</v>
      </c>
      <c r="Q66" s="5">
        <f>P66-R66</f>
        <v>29.483900000000062</v>
      </c>
      <c r="R66" s="5"/>
      <c r="S66" s="5"/>
      <c r="T66" s="1"/>
      <c r="U66" s="1">
        <f t="shared" si="5"/>
        <v>11</v>
      </c>
      <c r="V66" s="1">
        <f t="shared" si="6"/>
        <v>10.017982400628831</v>
      </c>
      <c r="W66" s="1">
        <v>32.851799999999997</v>
      </c>
      <c r="X66" s="1">
        <v>34.3992</v>
      </c>
      <c r="Y66" s="1">
        <v>31.505600000000001</v>
      </c>
      <c r="Z66" s="1">
        <v>27.926400000000001</v>
      </c>
      <c r="AA66" s="1">
        <v>30.974</v>
      </c>
      <c r="AB66" s="1">
        <v>35.137599999999999</v>
      </c>
      <c r="AC66" s="1"/>
      <c r="AD66" s="1">
        <f t="shared" si="7"/>
        <v>29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99</v>
      </c>
      <c r="B67" s="13" t="s">
        <v>32</v>
      </c>
      <c r="C67" s="13"/>
      <c r="D67" s="13"/>
      <c r="E67" s="13"/>
      <c r="F67" s="13"/>
      <c r="G67" s="14">
        <v>0</v>
      </c>
      <c r="H67" s="13">
        <v>50</v>
      </c>
      <c r="I67" s="13" t="s">
        <v>33</v>
      </c>
      <c r="J67" s="13"/>
      <c r="K67" s="13">
        <f t="shared" si="18"/>
        <v>0</v>
      </c>
      <c r="L67" s="13">
        <f t="shared" si="3"/>
        <v>0</v>
      </c>
      <c r="M67" s="13"/>
      <c r="N67" s="13"/>
      <c r="O67" s="13">
        <f t="shared" si="4"/>
        <v>0</v>
      </c>
      <c r="P67" s="15"/>
      <c r="Q67" s="15"/>
      <c r="R67" s="15"/>
      <c r="S67" s="15"/>
      <c r="T67" s="13"/>
      <c r="U67" s="13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35</v>
      </c>
      <c r="AD67" s="13">
        <f t="shared" si="7"/>
        <v>0</v>
      </c>
      <c r="AE67" s="13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100</v>
      </c>
      <c r="B68" s="13" t="s">
        <v>40</v>
      </c>
      <c r="C68" s="13"/>
      <c r="D68" s="13"/>
      <c r="E68" s="13"/>
      <c r="F68" s="13"/>
      <c r="G68" s="14">
        <v>0</v>
      </c>
      <c r="H68" s="13">
        <v>50</v>
      </c>
      <c r="I68" s="13" t="s">
        <v>33</v>
      </c>
      <c r="J68" s="13"/>
      <c r="K68" s="13">
        <f t="shared" si="18"/>
        <v>0</v>
      </c>
      <c r="L68" s="13">
        <f t="shared" si="3"/>
        <v>0</v>
      </c>
      <c r="M68" s="13"/>
      <c r="N68" s="13"/>
      <c r="O68" s="13">
        <f t="shared" si="4"/>
        <v>0</v>
      </c>
      <c r="P68" s="15"/>
      <c r="Q68" s="15"/>
      <c r="R68" s="15"/>
      <c r="S68" s="15"/>
      <c r="T68" s="13"/>
      <c r="U68" s="13" t="e">
        <f t="shared" si="5"/>
        <v>#DIV/0!</v>
      </c>
      <c r="V68" s="13" t="e">
        <f t="shared" si="6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 t="s">
        <v>35</v>
      </c>
      <c r="AD68" s="13">
        <f t="shared" si="7"/>
        <v>0</v>
      </c>
      <c r="AE68" s="13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101</v>
      </c>
      <c r="B69" s="10" t="s">
        <v>32</v>
      </c>
      <c r="C69" s="10"/>
      <c r="D69" s="10">
        <v>32.439</v>
      </c>
      <c r="E69" s="10">
        <v>32.439</v>
      </c>
      <c r="F69" s="10"/>
      <c r="G69" s="11">
        <v>0</v>
      </c>
      <c r="H69" s="10" t="e">
        <v>#N/A</v>
      </c>
      <c r="I69" s="10" t="s">
        <v>53</v>
      </c>
      <c r="J69" s="10">
        <v>32.439</v>
      </c>
      <c r="K69" s="10">
        <f t="shared" ref="K69:K99" si="25">E69-J69</f>
        <v>0</v>
      </c>
      <c r="L69" s="10">
        <f t="shared" si="3"/>
        <v>0</v>
      </c>
      <c r="M69" s="10">
        <v>32.439</v>
      </c>
      <c r="N69" s="10"/>
      <c r="O69" s="10">
        <f t="shared" si="4"/>
        <v>0</v>
      </c>
      <c r="P69" s="12"/>
      <c r="Q69" s="12"/>
      <c r="R69" s="12"/>
      <c r="S69" s="12"/>
      <c r="T69" s="10"/>
      <c r="U69" s="10" t="e">
        <f t="shared" si="5"/>
        <v>#DIV/0!</v>
      </c>
      <c r="V69" s="10" t="e">
        <f t="shared" si="6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/>
      <c r="AD69" s="10">
        <f t="shared" si="7"/>
        <v>0</v>
      </c>
      <c r="AE69" s="10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40</v>
      </c>
      <c r="C70" s="1">
        <v>958</v>
      </c>
      <c r="D70" s="1">
        <v>1266</v>
      </c>
      <c r="E70" s="1">
        <v>1218</v>
      </c>
      <c r="F70" s="1">
        <v>811</v>
      </c>
      <c r="G70" s="6">
        <v>0.4</v>
      </c>
      <c r="H70" s="1">
        <v>40</v>
      </c>
      <c r="I70" s="1" t="s">
        <v>33</v>
      </c>
      <c r="J70" s="1">
        <v>1218</v>
      </c>
      <c r="K70" s="1">
        <f t="shared" si="25"/>
        <v>0</v>
      </c>
      <c r="L70" s="1">
        <f t="shared" ref="L70:L100" si="26">E70-M70</f>
        <v>738</v>
      </c>
      <c r="M70" s="1">
        <v>480</v>
      </c>
      <c r="N70" s="1">
        <v>345.36000000000013</v>
      </c>
      <c r="O70" s="1">
        <f t="shared" ref="O70:O100" si="27">L70/5</f>
        <v>147.6</v>
      </c>
      <c r="P70" s="5">
        <f t="shared" ref="P70:P72" si="28">11*O70-N70-F70</f>
        <v>467.23999999999978</v>
      </c>
      <c r="Q70" s="5">
        <f t="shared" ref="Q70:Q73" si="29">P70-R70</f>
        <v>247.23999999999978</v>
      </c>
      <c r="R70" s="5">
        <v>220</v>
      </c>
      <c r="S70" s="5"/>
      <c r="T70" s="1"/>
      <c r="U70" s="1">
        <f t="shared" ref="U70:U100" si="30">(F70+N70+P70)/O70</f>
        <v>11</v>
      </c>
      <c r="V70" s="1">
        <f t="shared" ref="V70:V100" si="31">(F70+N70)/O70</f>
        <v>7.8344173441734428</v>
      </c>
      <c r="W70" s="1">
        <v>146.80000000000001</v>
      </c>
      <c r="X70" s="1">
        <v>142</v>
      </c>
      <c r="Y70" s="1">
        <v>135.80000000000001</v>
      </c>
      <c r="Z70" s="1">
        <v>167.2</v>
      </c>
      <c r="AA70" s="1">
        <v>162.80000000000001</v>
      </c>
      <c r="AB70" s="1">
        <v>123.6</v>
      </c>
      <c r="AC70" s="1"/>
      <c r="AD70" s="1">
        <f t="shared" si="7"/>
        <v>99</v>
      </c>
      <c r="AE70" s="1">
        <f t="shared" si="8"/>
        <v>88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40</v>
      </c>
      <c r="C71" s="1">
        <v>657</v>
      </c>
      <c r="D71" s="1">
        <v>1154</v>
      </c>
      <c r="E71" s="1">
        <v>1032</v>
      </c>
      <c r="F71" s="1">
        <v>624</v>
      </c>
      <c r="G71" s="6">
        <v>0.4</v>
      </c>
      <c r="H71" s="1">
        <v>40</v>
      </c>
      <c r="I71" s="1" t="s">
        <v>33</v>
      </c>
      <c r="J71" s="1">
        <v>1033</v>
      </c>
      <c r="K71" s="1">
        <f t="shared" si="25"/>
        <v>-1</v>
      </c>
      <c r="L71" s="1">
        <f t="shared" si="26"/>
        <v>612</v>
      </c>
      <c r="M71" s="1">
        <v>420</v>
      </c>
      <c r="N71" s="1">
        <v>291.48</v>
      </c>
      <c r="O71" s="1">
        <f t="shared" si="27"/>
        <v>122.4</v>
      </c>
      <c r="P71" s="5">
        <f t="shared" si="28"/>
        <v>430.92000000000007</v>
      </c>
      <c r="Q71" s="5">
        <f t="shared" si="29"/>
        <v>220.92000000000007</v>
      </c>
      <c r="R71" s="5">
        <v>210</v>
      </c>
      <c r="S71" s="5"/>
      <c r="T71" s="1"/>
      <c r="U71" s="1">
        <f t="shared" si="30"/>
        <v>11</v>
      </c>
      <c r="V71" s="1">
        <f t="shared" si="31"/>
        <v>7.4794117647058824</v>
      </c>
      <c r="W71" s="1">
        <v>117.4</v>
      </c>
      <c r="X71" s="1">
        <v>110.6</v>
      </c>
      <c r="Y71" s="1">
        <v>99.2</v>
      </c>
      <c r="Z71" s="1">
        <v>113</v>
      </c>
      <c r="AA71" s="1">
        <v>113.6</v>
      </c>
      <c r="AB71" s="1">
        <v>87.8</v>
      </c>
      <c r="AC71" s="1"/>
      <c r="AD71" s="1">
        <f t="shared" ref="AD71:AD100" si="32">ROUND(Q71*G71,0)</f>
        <v>88</v>
      </c>
      <c r="AE71" s="1">
        <f t="shared" ref="AE71:AE100" si="33">ROUND(R71*G71,0)</f>
        <v>84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32</v>
      </c>
      <c r="C72" s="1">
        <v>253.93100000000001</v>
      </c>
      <c r="D72" s="1">
        <v>152.72300000000001</v>
      </c>
      <c r="E72" s="1">
        <v>183.40299999999999</v>
      </c>
      <c r="F72" s="1">
        <v>187.83099999999999</v>
      </c>
      <c r="G72" s="6">
        <v>1</v>
      </c>
      <c r="H72" s="1">
        <v>40</v>
      </c>
      <c r="I72" s="1" t="s">
        <v>33</v>
      </c>
      <c r="J72" s="1">
        <v>170.7</v>
      </c>
      <c r="K72" s="1">
        <f t="shared" si="25"/>
        <v>12.703000000000003</v>
      </c>
      <c r="L72" s="1">
        <f t="shared" si="26"/>
        <v>183.40299999999999</v>
      </c>
      <c r="M72" s="1"/>
      <c r="N72" s="1">
        <v>167.40766000000011</v>
      </c>
      <c r="O72" s="1">
        <f t="shared" si="27"/>
        <v>36.680599999999998</v>
      </c>
      <c r="P72" s="5">
        <f t="shared" si="28"/>
        <v>48.247939999999858</v>
      </c>
      <c r="Q72" s="5">
        <f t="shared" si="29"/>
        <v>48.247939999999858</v>
      </c>
      <c r="R72" s="5"/>
      <c r="S72" s="5"/>
      <c r="T72" s="1"/>
      <c r="U72" s="1">
        <f t="shared" si="30"/>
        <v>11</v>
      </c>
      <c r="V72" s="1">
        <f t="shared" si="31"/>
        <v>9.6846469250775638</v>
      </c>
      <c r="W72" s="1">
        <v>40.047800000000002</v>
      </c>
      <c r="X72" s="1">
        <v>33.277799999999992</v>
      </c>
      <c r="Y72" s="1">
        <v>32.069800000000001</v>
      </c>
      <c r="Z72" s="1">
        <v>39.131799999999998</v>
      </c>
      <c r="AA72" s="1">
        <v>40.765799999999999</v>
      </c>
      <c r="AB72" s="1">
        <v>35.922400000000003</v>
      </c>
      <c r="AC72" s="1"/>
      <c r="AD72" s="1">
        <f t="shared" si="32"/>
        <v>48</v>
      </c>
      <c r="AE72" s="1">
        <f t="shared" si="3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32</v>
      </c>
      <c r="C73" s="1">
        <v>107.214</v>
      </c>
      <c r="D73" s="1">
        <v>274.65499999999997</v>
      </c>
      <c r="E73" s="1">
        <v>99.013000000000005</v>
      </c>
      <c r="F73" s="1">
        <v>255.911</v>
      </c>
      <c r="G73" s="6">
        <v>1</v>
      </c>
      <c r="H73" s="1">
        <v>40</v>
      </c>
      <c r="I73" s="1" t="s">
        <v>33</v>
      </c>
      <c r="J73" s="1">
        <v>108.9</v>
      </c>
      <c r="K73" s="1">
        <f t="shared" si="25"/>
        <v>-9.8870000000000005</v>
      </c>
      <c r="L73" s="1">
        <f t="shared" si="26"/>
        <v>99.013000000000005</v>
      </c>
      <c r="M73" s="1"/>
      <c r="N73" s="1"/>
      <c r="O73" s="1">
        <f t="shared" si="27"/>
        <v>19.802600000000002</v>
      </c>
      <c r="P73" s="5"/>
      <c r="Q73" s="5">
        <f t="shared" si="29"/>
        <v>0</v>
      </c>
      <c r="R73" s="5"/>
      <c r="S73" s="5"/>
      <c r="T73" s="1"/>
      <c r="U73" s="1">
        <f t="shared" si="30"/>
        <v>12.923101006938483</v>
      </c>
      <c r="V73" s="1">
        <f t="shared" si="31"/>
        <v>12.923101006938483</v>
      </c>
      <c r="W73" s="1">
        <v>21.734400000000001</v>
      </c>
      <c r="X73" s="1">
        <v>30.712199999999999</v>
      </c>
      <c r="Y73" s="1">
        <v>29.5776</v>
      </c>
      <c r="Z73" s="1">
        <v>28.7014</v>
      </c>
      <c r="AA73" s="1">
        <v>24.94540000000001</v>
      </c>
      <c r="AB73" s="1">
        <v>27.533000000000001</v>
      </c>
      <c r="AC73" s="1"/>
      <c r="AD73" s="1">
        <f t="shared" si="32"/>
        <v>0</v>
      </c>
      <c r="AE73" s="1">
        <f t="shared" si="3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106</v>
      </c>
      <c r="B74" s="10" t="s">
        <v>32</v>
      </c>
      <c r="C74" s="10"/>
      <c r="D74" s="10">
        <v>58.222999999999999</v>
      </c>
      <c r="E74" s="10">
        <v>58.222999999999999</v>
      </c>
      <c r="F74" s="10"/>
      <c r="G74" s="11">
        <v>0</v>
      </c>
      <c r="H74" s="10" t="e">
        <v>#N/A</v>
      </c>
      <c r="I74" s="10" t="s">
        <v>53</v>
      </c>
      <c r="J74" s="10">
        <v>58.222999999999999</v>
      </c>
      <c r="K74" s="10">
        <f t="shared" si="25"/>
        <v>0</v>
      </c>
      <c r="L74" s="10">
        <f t="shared" si="26"/>
        <v>0</v>
      </c>
      <c r="M74" s="10">
        <v>58.222999999999999</v>
      </c>
      <c r="N74" s="10"/>
      <c r="O74" s="10">
        <f t="shared" si="27"/>
        <v>0</v>
      </c>
      <c r="P74" s="12"/>
      <c r="Q74" s="12"/>
      <c r="R74" s="12"/>
      <c r="S74" s="12"/>
      <c r="T74" s="10"/>
      <c r="U74" s="10" t="e">
        <f t="shared" si="30"/>
        <v>#DIV/0!</v>
      </c>
      <c r="V74" s="10" t="e">
        <f t="shared" si="31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/>
      <c r="AD74" s="10">
        <f t="shared" si="32"/>
        <v>0</v>
      </c>
      <c r="AE74" s="10">
        <f t="shared" si="3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107</v>
      </c>
      <c r="B75" s="13" t="s">
        <v>32</v>
      </c>
      <c r="C75" s="13"/>
      <c r="D75" s="13">
        <v>54.131</v>
      </c>
      <c r="E75" s="13">
        <v>54.131</v>
      </c>
      <c r="F75" s="13"/>
      <c r="G75" s="14">
        <v>0</v>
      </c>
      <c r="H75" s="13">
        <v>40</v>
      </c>
      <c r="I75" s="13" t="s">
        <v>33</v>
      </c>
      <c r="J75" s="13">
        <v>54.131</v>
      </c>
      <c r="K75" s="13">
        <f t="shared" si="25"/>
        <v>0</v>
      </c>
      <c r="L75" s="13">
        <f t="shared" si="26"/>
        <v>0</v>
      </c>
      <c r="M75" s="13">
        <v>54.131</v>
      </c>
      <c r="N75" s="13"/>
      <c r="O75" s="13">
        <f t="shared" si="27"/>
        <v>0</v>
      </c>
      <c r="P75" s="15"/>
      <c r="Q75" s="15"/>
      <c r="R75" s="15"/>
      <c r="S75" s="15"/>
      <c r="T75" s="13"/>
      <c r="U75" s="13" t="e">
        <f t="shared" si="30"/>
        <v>#DIV/0!</v>
      </c>
      <c r="V75" s="13" t="e">
        <f t="shared" si="31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 t="s">
        <v>35</v>
      </c>
      <c r="AD75" s="13">
        <f t="shared" si="32"/>
        <v>0</v>
      </c>
      <c r="AE75" s="13">
        <f t="shared" si="3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32</v>
      </c>
      <c r="C76" s="1">
        <v>156.357</v>
      </c>
      <c r="D76" s="1">
        <v>97.914000000000001</v>
      </c>
      <c r="E76" s="1">
        <v>104.82599999999999</v>
      </c>
      <c r="F76" s="1">
        <v>124.90900000000001</v>
      </c>
      <c r="G76" s="6">
        <v>1</v>
      </c>
      <c r="H76" s="1">
        <v>30</v>
      </c>
      <c r="I76" s="1" t="s">
        <v>33</v>
      </c>
      <c r="J76" s="1">
        <v>106.1</v>
      </c>
      <c r="K76" s="1">
        <f t="shared" si="25"/>
        <v>-1.2740000000000009</v>
      </c>
      <c r="L76" s="1">
        <f t="shared" si="26"/>
        <v>104.82599999999999</v>
      </c>
      <c r="M76" s="1"/>
      <c r="N76" s="1">
        <v>52.458919999999956</v>
      </c>
      <c r="O76" s="1">
        <f t="shared" si="27"/>
        <v>20.965199999999999</v>
      </c>
      <c r="P76" s="5">
        <f>10.5*O76-N76-F76</f>
        <v>42.766680000000051</v>
      </c>
      <c r="Q76" s="5">
        <f>P76-R76</f>
        <v>42.766680000000051</v>
      </c>
      <c r="R76" s="5"/>
      <c r="S76" s="5"/>
      <c r="T76" s="1"/>
      <c r="U76" s="1">
        <f t="shared" si="30"/>
        <v>10.500000000000002</v>
      </c>
      <c r="V76" s="1">
        <f t="shared" si="31"/>
        <v>8.4601110411539118</v>
      </c>
      <c r="W76" s="1">
        <v>20.256599999999999</v>
      </c>
      <c r="X76" s="1">
        <v>19.915400000000002</v>
      </c>
      <c r="Y76" s="1">
        <v>19.790199999999999</v>
      </c>
      <c r="Z76" s="1">
        <v>18.939800000000002</v>
      </c>
      <c r="AA76" s="1">
        <v>18.3706</v>
      </c>
      <c r="AB76" s="1">
        <v>28.643799999999999</v>
      </c>
      <c r="AC76" s="1"/>
      <c r="AD76" s="1">
        <f t="shared" si="32"/>
        <v>43</v>
      </c>
      <c r="AE76" s="1">
        <f t="shared" si="3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109</v>
      </c>
      <c r="B77" s="13" t="s">
        <v>40</v>
      </c>
      <c r="C77" s="13"/>
      <c r="D77" s="13"/>
      <c r="E77" s="13"/>
      <c r="F77" s="13"/>
      <c r="G77" s="14">
        <v>0</v>
      </c>
      <c r="H77" s="13">
        <v>55</v>
      </c>
      <c r="I77" s="13" t="s">
        <v>33</v>
      </c>
      <c r="J77" s="13"/>
      <c r="K77" s="13">
        <f t="shared" si="25"/>
        <v>0</v>
      </c>
      <c r="L77" s="13">
        <f t="shared" si="26"/>
        <v>0</v>
      </c>
      <c r="M77" s="13"/>
      <c r="N77" s="13"/>
      <c r="O77" s="13">
        <f t="shared" si="27"/>
        <v>0</v>
      </c>
      <c r="P77" s="15"/>
      <c r="Q77" s="15"/>
      <c r="R77" s="15"/>
      <c r="S77" s="15"/>
      <c r="T77" s="13"/>
      <c r="U77" s="13" t="e">
        <f t="shared" si="30"/>
        <v>#DIV/0!</v>
      </c>
      <c r="V77" s="13" t="e">
        <f t="shared" si="31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 t="s">
        <v>35</v>
      </c>
      <c r="AD77" s="13">
        <f t="shared" si="32"/>
        <v>0</v>
      </c>
      <c r="AE77" s="13">
        <f t="shared" si="3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110</v>
      </c>
      <c r="B78" s="13" t="s">
        <v>40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25"/>
        <v>0</v>
      </c>
      <c r="L78" s="13">
        <f t="shared" si="26"/>
        <v>0</v>
      </c>
      <c r="M78" s="13"/>
      <c r="N78" s="13"/>
      <c r="O78" s="13">
        <f t="shared" si="27"/>
        <v>0</v>
      </c>
      <c r="P78" s="15"/>
      <c r="Q78" s="15"/>
      <c r="R78" s="15"/>
      <c r="S78" s="15"/>
      <c r="T78" s="13"/>
      <c r="U78" s="13" t="e">
        <f t="shared" si="30"/>
        <v>#DIV/0!</v>
      </c>
      <c r="V78" s="13" t="e">
        <f t="shared" si="31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35</v>
      </c>
      <c r="AD78" s="13">
        <f t="shared" si="32"/>
        <v>0</v>
      </c>
      <c r="AE78" s="13">
        <f t="shared" si="3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111</v>
      </c>
      <c r="B79" s="13" t="s">
        <v>40</v>
      </c>
      <c r="C79" s="13"/>
      <c r="D79" s="13"/>
      <c r="E79" s="13"/>
      <c r="F79" s="13"/>
      <c r="G79" s="14">
        <v>0</v>
      </c>
      <c r="H79" s="13">
        <v>50</v>
      </c>
      <c r="I79" s="13" t="s">
        <v>33</v>
      </c>
      <c r="J79" s="13"/>
      <c r="K79" s="13">
        <f t="shared" si="25"/>
        <v>0</v>
      </c>
      <c r="L79" s="13">
        <f t="shared" si="26"/>
        <v>0</v>
      </c>
      <c r="M79" s="13"/>
      <c r="N79" s="13"/>
      <c r="O79" s="13">
        <f t="shared" si="27"/>
        <v>0</v>
      </c>
      <c r="P79" s="15"/>
      <c r="Q79" s="15"/>
      <c r="R79" s="15"/>
      <c r="S79" s="15"/>
      <c r="T79" s="13"/>
      <c r="U79" s="13" t="e">
        <f t="shared" si="30"/>
        <v>#DIV/0!</v>
      </c>
      <c r="V79" s="13" t="e">
        <f t="shared" si="31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 t="s">
        <v>35</v>
      </c>
      <c r="AD79" s="13">
        <f t="shared" si="32"/>
        <v>0</v>
      </c>
      <c r="AE79" s="13">
        <f t="shared" si="3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112</v>
      </c>
      <c r="B80" s="13" t="s">
        <v>40</v>
      </c>
      <c r="C80" s="13"/>
      <c r="D80" s="13"/>
      <c r="E80" s="13"/>
      <c r="F80" s="13"/>
      <c r="G80" s="14">
        <v>0</v>
      </c>
      <c r="H80" s="13">
        <v>30</v>
      </c>
      <c r="I80" s="13" t="s">
        <v>33</v>
      </c>
      <c r="J80" s="13"/>
      <c r="K80" s="13">
        <f t="shared" si="25"/>
        <v>0</v>
      </c>
      <c r="L80" s="13">
        <f t="shared" si="26"/>
        <v>0</v>
      </c>
      <c r="M80" s="13"/>
      <c r="N80" s="13"/>
      <c r="O80" s="13">
        <f t="shared" si="27"/>
        <v>0</v>
      </c>
      <c r="P80" s="15"/>
      <c r="Q80" s="15"/>
      <c r="R80" s="15"/>
      <c r="S80" s="15"/>
      <c r="T80" s="13"/>
      <c r="U80" s="13" t="e">
        <f t="shared" si="30"/>
        <v>#DIV/0!</v>
      </c>
      <c r="V80" s="13" t="e">
        <f t="shared" si="31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 t="s">
        <v>35</v>
      </c>
      <c r="AD80" s="13">
        <f t="shared" si="32"/>
        <v>0</v>
      </c>
      <c r="AE80" s="13">
        <f t="shared" si="3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113</v>
      </c>
      <c r="B81" s="13" t="s">
        <v>40</v>
      </c>
      <c r="C81" s="13"/>
      <c r="D81" s="13"/>
      <c r="E81" s="13"/>
      <c r="F81" s="13"/>
      <c r="G81" s="14">
        <v>0</v>
      </c>
      <c r="H81" s="13">
        <v>55</v>
      </c>
      <c r="I81" s="13" t="s">
        <v>33</v>
      </c>
      <c r="J81" s="13"/>
      <c r="K81" s="13">
        <f t="shared" si="25"/>
        <v>0</v>
      </c>
      <c r="L81" s="13">
        <f t="shared" si="26"/>
        <v>0</v>
      </c>
      <c r="M81" s="13"/>
      <c r="N81" s="13"/>
      <c r="O81" s="13">
        <f t="shared" si="27"/>
        <v>0</v>
      </c>
      <c r="P81" s="15"/>
      <c r="Q81" s="15"/>
      <c r="R81" s="15"/>
      <c r="S81" s="15"/>
      <c r="T81" s="13"/>
      <c r="U81" s="13" t="e">
        <f t="shared" si="30"/>
        <v>#DIV/0!</v>
      </c>
      <c r="V81" s="13" t="e">
        <f t="shared" si="31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35</v>
      </c>
      <c r="AD81" s="13">
        <f t="shared" si="32"/>
        <v>0</v>
      </c>
      <c r="AE81" s="13">
        <f t="shared" si="3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114</v>
      </c>
      <c r="B82" s="13" t="s">
        <v>40</v>
      </c>
      <c r="C82" s="13"/>
      <c r="D82" s="13"/>
      <c r="E82" s="13"/>
      <c r="F82" s="13"/>
      <c r="G82" s="14">
        <v>0</v>
      </c>
      <c r="H82" s="13">
        <v>40</v>
      </c>
      <c r="I82" s="13" t="s">
        <v>33</v>
      </c>
      <c r="J82" s="13"/>
      <c r="K82" s="13">
        <f t="shared" si="25"/>
        <v>0</v>
      </c>
      <c r="L82" s="13">
        <f t="shared" si="26"/>
        <v>0</v>
      </c>
      <c r="M82" s="13"/>
      <c r="N82" s="13"/>
      <c r="O82" s="13">
        <f t="shared" si="27"/>
        <v>0</v>
      </c>
      <c r="P82" s="15"/>
      <c r="Q82" s="15"/>
      <c r="R82" s="15"/>
      <c r="S82" s="15"/>
      <c r="T82" s="13"/>
      <c r="U82" s="13" t="e">
        <f t="shared" si="30"/>
        <v>#DIV/0!</v>
      </c>
      <c r="V82" s="13" t="e">
        <f t="shared" si="31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 t="s">
        <v>35</v>
      </c>
      <c r="AD82" s="13">
        <f t="shared" si="32"/>
        <v>0</v>
      </c>
      <c r="AE82" s="13">
        <f t="shared" si="3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115</v>
      </c>
      <c r="B83" s="13" t="s">
        <v>40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25"/>
        <v>0</v>
      </c>
      <c r="L83" s="13">
        <f t="shared" si="26"/>
        <v>0</v>
      </c>
      <c r="M83" s="13"/>
      <c r="N83" s="13"/>
      <c r="O83" s="13">
        <f t="shared" si="27"/>
        <v>0</v>
      </c>
      <c r="P83" s="15"/>
      <c r="Q83" s="15"/>
      <c r="R83" s="15"/>
      <c r="S83" s="15"/>
      <c r="T83" s="13"/>
      <c r="U83" s="13" t="e">
        <f t="shared" si="30"/>
        <v>#DIV/0!</v>
      </c>
      <c r="V83" s="13" t="e">
        <f t="shared" si="31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35</v>
      </c>
      <c r="AD83" s="13">
        <f t="shared" si="32"/>
        <v>0</v>
      </c>
      <c r="AE83" s="13">
        <f t="shared" si="3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116</v>
      </c>
      <c r="B84" s="10" t="s">
        <v>40</v>
      </c>
      <c r="C84" s="10"/>
      <c r="D84" s="10">
        <v>24</v>
      </c>
      <c r="E84" s="10">
        <v>24</v>
      </c>
      <c r="F84" s="10"/>
      <c r="G84" s="11">
        <v>0</v>
      </c>
      <c r="H84" s="10" t="e">
        <v>#N/A</v>
      </c>
      <c r="I84" s="10" t="s">
        <v>53</v>
      </c>
      <c r="J84" s="10">
        <v>24</v>
      </c>
      <c r="K84" s="10">
        <f t="shared" si="25"/>
        <v>0</v>
      </c>
      <c r="L84" s="10">
        <f t="shared" si="26"/>
        <v>0</v>
      </c>
      <c r="M84" s="10">
        <v>24</v>
      </c>
      <c r="N84" s="10"/>
      <c r="O84" s="10">
        <f t="shared" si="27"/>
        <v>0</v>
      </c>
      <c r="P84" s="12"/>
      <c r="Q84" s="12"/>
      <c r="R84" s="12"/>
      <c r="S84" s="12"/>
      <c r="T84" s="10"/>
      <c r="U84" s="10" t="e">
        <f t="shared" si="30"/>
        <v>#DIV/0!</v>
      </c>
      <c r="V84" s="10" t="e">
        <f t="shared" si="31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/>
      <c r="AD84" s="10">
        <f t="shared" si="32"/>
        <v>0</v>
      </c>
      <c r="AE84" s="10">
        <f t="shared" si="3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3" t="s">
        <v>117</v>
      </c>
      <c r="B85" s="13" t="s">
        <v>40</v>
      </c>
      <c r="C85" s="13"/>
      <c r="D85" s="13"/>
      <c r="E85" s="13"/>
      <c r="F85" s="13"/>
      <c r="G85" s="14">
        <v>0</v>
      </c>
      <c r="H85" s="13" t="e">
        <v>#N/A</v>
      </c>
      <c r="I85" s="13" t="s">
        <v>33</v>
      </c>
      <c r="J85" s="13"/>
      <c r="K85" s="13">
        <f t="shared" si="25"/>
        <v>0</v>
      </c>
      <c r="L85" s="13">
        <f t="shared" si="26"/>
        <v>0</v>
      </c>
      <c r="M85" s="13"/>
      <c r="N85" s="13"/>
      <c r="O85" s="13">
        <f t="shared" si="27"/>
        <v>0</v>
      </c>
      <c r="P85" s="15"/>
      <c r="Q85" s="15"/>
      <c r="R85" s="15"/>
      <c r="S85" s="15"/>
      <c r="T85" s="13"/>
      <c r="U85" s="13" t="e">
        <f t="shared" si="30"/>
        <v>#DIV/0!</v>
      </c>
      <c r="V85" s="13" t="e">
        <f t="shared" si="31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35</v>
      </c>
      <c r="AD85" s="13">
        <f t="shared" si="32"/>
        <v>0</v>
      </c>
      <c r="AE85" s="13">
        <f t="shared" si="3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118</v>
      </c>
      <c r="B86" s="1" t="s">
        <v>40</v>
      </c>
      <c r="C86" s="1">
        <v>91</v>
      </c>
      <c r="D86" s="1">
        <v>20</v>
      </c>
      <c r="E86" s="1">
        <v>37</v>
      </c>
      <c r="F86" s="1">
        <v>58</v>
      </c>
      <c r="G86" s="6">
        <v>0.06</v>
      </c>
      <c r="H86" s="1">
        <v>60</v>
      </c>
      <c r="I86" s="1" t="s">
        <v>33</v>
      </c>
      <c r="J86" s="1">
        <v>40</v>
      </c>
      <c r="K86" s="1">
        <f t="shared" si="25"/>
        <v>-3</v>
      </c>
      <c r="L86" s="1">
        <f t="shared" si="26"/>
        <v>37</v>
      </c>
      <c r="M86" s="1"/>
      <c r="N86" s="1">
        <v>29.600000000000009</v>
      </c>
      <c r="O86" s="1">
        <f t="shared" si="27"/>
        <v>7.4</v>
      </c>
      <c r="P86" s="5"/>
      <c r="Q86" s="5">
        <f t="shared" ref="Q86:Q90" si="34">P86-R86</f>
        <v>0</v>
      </c>
      <c r="R86" s="5"/>
      <c r="S86" s="5"/>
      <c r="T86" s="1"/>
      <c r="U86" s="1">
        <f t="shared" si="30"/>
        <v>11.837837837837839</v>
      </c>
      <c r="V86" s="1">
        <f t="shared" si="31"/>
        <v>11.837837837837839</v>
      </c>
      <c r="W86" s="1">
        <v>8.8000000000000007</v>
      </c>
      <c r="X86" s="1">
        <v>8</v>
      </c>
      <c r="Y86" s="1">
        <v>8</v>
      </c>
      <c r="Z86" s="1">
        <v>7.6</v>
      </c>
      <c r="AA86" s="1">
        <v>10.8</v>
      </c>
      <c r="AB86" s="1">
        <v>11.8</v>
      </c>
      <c r="AC86" s="1"/>
      <c r="AD86" s="1">
        <f t="shared" si="32"/>
        <v>0</v>
      </c>
      <c r="AE86" s="1">
        <f t="shared" si="3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119</v>
      </c>
      <c r="B87" s="1" t="s">
        <v>40</v>
      </c>
      <c r="C87" s="1">
        <v>80</v>
      </c>
      <c r="D87" s="1">
        <v>60</v>
      </c>
      <c r="E87" s="1">
        <v>27</v>
      </c>
      <c r="F87" s="1">
        <v>94</v>
      </c>
      <c r="G87" s="6">
        <v>0.15</v>
      </c>
      <c r="H87" s="1">
        <v>60</v>
      </c>
      <c r="I87" s="1" t="s">
        <v>33</v>
      </c>
      <c r="J87" s="1">
        <v>29</v>
      </c>
      <c r="K87" s="1">
        <f t="shared" si="25"/>
        <v>-2</v>
      </c>
      <c r="L87" s="1">
        <f t="shared" si="26"/>
        <v>27</v>
      </c>
      <c r="M87" s="1"/>
      <c r="N87" s="1"/>
      <c r="O87" s="1">
        <f t="shared" si="27"/>
        <v>5.4</v>
      </c>
      <c r="P87" s="5"/>
      <c r="Q87" s="5">
        <f t="shared" si="34"/>
        <v>0</v>
      </c>
      <c r="R87" s="5"/>
      <c r="S87" s="5"/>
      <c r="T87" s="1"/>
      <c r="U87" s="1">
        <f t="shared" si="30"/>
        <v>17.407407407407405</v>
      </c>
      <c r="V87" s="1">
        <f t="shared" si="31"/>
        <v>17.407407407407405</v>
      </c>
      <c r="W87" s="1">
        <v>7.6</v>
      </c>
      <c r="X87" s="1">
        <v>10.8</v>
      </c>
      <c r="Y87" s="1">
        <v>8.1999999999999993</v>
      </c>
      <c r="Z87" s="1">
        <v>6.4</v>
      </c>
      <c r="AA87" s="1">
        <v>10.4</v>
      </c>
      <c r="AB87" s="1">
        <v>10.199999999999999</v>
      </c>
      <c r="AC87" s="1"/>
      <c r="AD87" s="1">
        <f t="shared" si="32"/>
        <v>0</v>
      </c>
      <c r="AE87" s="1">
        <f t="shared" si="3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120</v>
      </c>
      <c r="B88" s="1" t="s">
        <v>32</v>
      </c>
      <c r="C88" s="1">
        <v>122.38200000000001</v>
      </c>
      <c r="D88" s="1">
        <v>68.885000000000005</v>
      </c>
      <c r="E88" s="1">
        <v>53.290999999999997</v>
      </c>
      <c r="F88" s="1">
        <v>123.548</v>
      </c>
      <c r="G88" s="6">
        <v>1</v>
      </c>
      <c r="H88" s="1">
        <v>55</v>
      </c>
      <c r="I88" s="1" t="s">
        <v>33</v>
      </c>
      <c r="J88" s="1">
        <v>54.1</v>
      </c>
      <c r="K88" s="1">
        <f t="shared" si="25"/>
        <v>-0.8090000000000046</v>
      </c>
      <c r="L88" s="1">
        <f t="shared" si="26"/>
        <v>53.290999999999997</v>
      </c>
      <c r="M88" s="1"/>
      <c r="N88" s="1"/>
      <c r="O88" s="1">
        <f t="shared" si="27"/>
        <v>10.658199999999999</v>
      </c>
      <c r="P88" s="5"/>
      <c r="Q88" s="5">
        <f t="shared" si="34"/>
        <v>0</v>
      </c>
      <c r="R88" s="5"/>
      <c r="S88" s="5"/>
      <c r="T88" s="1"/>
      <c r="U88" s="1">
        <f t="shared" si="30"/>
        <v>11.591826011896945</v>
      </c>
      <c r="V88" s="1">
        <f t="shared" si="31"/>
        <v>11.591826011896945</v>
      </c>
      <c r="W88" s="1">
        <v>11.242599999999999</v>
      </c>
      <c r="X88" s="1">
        <v>13.4634</v>
      </c>
      <c r="Y88" s="1">
        <v>14.0044</v>
      </c>
      <c r="Z88" s="1">
        <v>10.357799999999999</v>
      </c>
      <c r="AA88" s="1">
        <v>9.2468000000000004</v>
      </c>
      <c r="AB88" s="1">
        <v>14.450799999999999</v>
      </c>
      <c r="AC88" s="1"/>
      <c r="AD88" s="1">
        <f t="shared" si="32"/>
        <v>0</v>
      </c>
      <c r="AE88" s="1">
        <f t="shared" si="3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121</v>
      </c>
      <c r="B89" s="1" t="s">
        <v>40</v>
      </c>
      <c r="C89" s="1">
        <v>73</v>
      </c>
      <c r="D89" s="1">
        <v>30</v>
      </c>
      <c r="E89" s="1">
        <v>55</v>
      </c>
      <c r="F89" s="1">
        <v>37</v>
      </c>
      <c r="G89" s="6">
        <v>0.4</v>
      </c>
      <c r="H89" s="1">
        <v>55</v>
      </c>
      <c r="I89" s="1" t="s">
        <v>33</v>
      </c>
      <c r="J89" s="1">
        <v>57</v>
      </c>
      <c r="K89" s="1">
        <f t="shared" si="25"/>
        <v>-2</v>
      </c>
      <c r="L89" s="1">
        <f t="shared" si="26"/>
        <v>55</v>
      </c>
      <c r="M89" s="1"/>
      <c r="N89" s="1">
        <v>38.200000000000003</v>
      </c>
      <c r="O89" s="1">
        <f t="shared" si="27"/>
        <v>11</v>
      </c>
      <c r="P89" s="5">
        <f t="shared" ref="P89" si="35">11*O89-N89-F89</f>
        <v>45.8</v>
      </c>
      <c r="Q89" s="5">
        <f t="shared" si="34"/>
        <v>45.8</v>
      </c>
      <c r="R89" s="5"/>
      <c r="S89" s="5"/>
      <c r="T89" s="1"/>
      <c r="U89" s="1">
        <f t="shared" si="30"/>
        <v>11</v>
      </c>
      <c r="V89" s="1">
        <f t="shared" si="31"/>
        <v>6.8363636363636369</v>
      </c>
      <c r="W89" s="1">
        <v>9.6</v>
      </c>
      <c r="X89" s="1">
        <v>8.1999999999999993</v>
      </c>
      <c r="Y89" s="1">
        <v>9.6</v>
      </c>
      <c r="Z89" s="1">
        <v>11.6</v>
      </c>
      <c r="AA89" s="1">
        <v>11.6</v>
      </c>
      <c r="AB89" s="1">
        <v>13.8</v>
      </c>
      <c r="AC89" s="1"/>
      <c r="AD89" s="1">
        <f t="shared" si="32"/>
        <v>18</v>
      </c>
      <c r="AE89" s="1">
        <f t="shared" si="3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122</v>
      </c>
      <c r="B90" s="1" t="s">
        <v>32</v>
      </c>
      <c r="C90" s="1">
        <v>125.65600000000001</v>
      </c>
      <c r="D90" s="1">
        <v>138.54900000000001</v>
      </c>
      <c r="E90" s="1">
        <v>69.073999999999998</v>
      </c>
      <c r="F90" s="1">
        <v>174.697</v>
      </c>
      <c r="G90" s="6">
        <v>1</v>
      </c>
      <c r="H90" s="1">
        <v>55</v>
      </c>
      <c r="I90" s="1" t="s">
        <v>33</v>
      </c>
      <c r="J90" s="1">
        <v>68.8</v>
      </c>
      <c r="K90" s="1">
        <f t="shared" si="25"/>
        <v>0.27400000000000091</v>
      </c>
      <c r="L90" s="1">
        <f t="shared" si="26"/>
        <v>69.073999999999998</v>
      </c>
      <c r="M90" s="1"/>
      <c r="N90" s="1"/>
      <c r="O90" s="1">
        <f t="shared" si="27"/>
        <v>13.8148</v>
      </c>
      <c r="P90" s="5"/>
      <c r="Q90" s="5">
        <f t="shared" si="34"/>
        <v>0</v>
      </c>
      <c r="R90" s="5"/>
      <c r="S90" s="5"/>
      <c r="T90" s="1"/>
      <c r="U90" s="1">
        <f t="shared" si="30"/>
        <v>12.64564090685352</v>
      </c>
      <c r="V90" s="1">
        <f t="shared" si="31"/>
        <v>12.64564090685352</v>
      </c>
      <c r="W90" s="1">
        <v>13.874000000000001</v>
      </c>
      <c r="X90" s="1">
        <v>18.571400000000001</v>
      </c>
      <c r="Y90" s="1">
        <v>20.257000000000001</v>
      </c>
      <c r="Z90" s="1">
        <v>20.476400000000002</v>
      </c>
      <c r="AA90" s="1">
        <v>14.704000000000001</v>
      </c>
      <c r="AB90" s="1">
        <v>19.038</v>
      </c>
      <c r="AC90" s="1"/>
      <c r="AD90" s="1">
        <f t="shared" si="32"/>
        <v>0</v>
      </c>
      <c r="AE90" s="1">
        <f t="shared" si="3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123</v>
      </c>
      <c r="B91" s="13" t="s">
        <v>40</v>
      </c>
      <c r="C91" s="13"/>
      <c r="D91" s="13"/>
      <c r="E91" s="13"/>
      <c r="F91" s="13"/>
      <c r="G91" s="14">
        <v>0</v>
      </c>
      <c r="H91" s="13" t="e">
        <v>#N/A</v>
      </c>
      <c r="I91" s="13" t="s">
        <v>33</v>
      </c>
      <c r="J91" s="13"/>
      <c r="K91" s="13">
        <f t="shared" si="25"/>
        <v>0</v>
      </c>
      <c r="L91" s="13">
        <f t="shared" si="26"/>
        <v>0</v>
      </c>
      <c r="M91" s="13"/>
      <c r="N91" s="13"/>
      <c r="O91" s="13">
        <f t="shared" si="27"/>
        <v>0</v>
      </c>
      <c r="P91" s="15"/>
      <c r="Q91" s="15"/>
      <c r="R91" s="15"/>
      <c r="S91" s="15"/>
      <c r="T91" s="13"/>
      <c r="U91" s="13" t="e">
        <f t="shared" si="30"/>
        <v>#DIV/0!</v>
      </c>
      <c r="V91" s="13" t="e">
        <f t="shared" si="31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 t="s">
        <v>35</v>
      </c>
      <c r="AD91" s="13">
        <f t="shared" si="32"/>
        <v>0</v>
      </c>
      <c r="AE91" s="13">
        <f t="shared" si="3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124</v>
      </c>
      <c r="B92" s="1" t="s">
        <v>40</v>
      </c>
      <c r="C92" s="1">
        <v>64</v>
      </c>
      <c r="D92" s="1">
        <v>60</v>
      </c>
      <c r="E92" s="1">
        <v>63</v>
      </c>
      <c r="F92" s="1">
        <v>53</v>
      </c>
      <c r="G92" s="6">
        <v>0.4</v>
      </c>
      <c r="H92" s="1">
        <v>55</v>
      </c>
      <c r="I92" s="1" t="s">
        <v>33</v>
      </c>
      <c r="J92" s="1">
        <v>71</v>
      </c>
      <c r="K92" s="1">
        <f t="shared" si="25"/>
        <v>-8</v>
      </c>
      <c r="L92" s="1">
        <f t="shared" si="26"/>
        <v>63</v>
      </c>
      <c r="M92" s="1"/>
      <c r="N92" s="1">
        <v>51</v>
      </c>
      <c r="O92" s="1">
        <f t="shared" si="27"/>
        <v>12.6</v>
      </c>
      <c r="P92" s="5">
        <f>11*O92-N92-F92</f>
        <v>34.599999999999994</v>
      </c>
      <c r="Q92" s="5">
        <f>P92-R92</f>
        <v>34.599999999999994</v>
      </c>
      <c r="R92" s="5"/>
      <c r="S92" s="5"/>
      <c r="T92" s="1"/>
      <c r="U92" s="1">
        <f t="shared" si="30"/>
        <v>11</v>
      </c>
      <c r="V92" s="1">
        <f t="shared" si="31"/>
        <v>8.2539682539682548</v>
      </c>
      <c r="W92" s="1">
        <v>12</v>
      </c>
      <c r="X92" s="1">
        <v>10</v>
      </c>
      <c r="Y92" s="1">
        <v>10.8</v>
      </c>
      <c r="Z92" s="1">
        <v>9</v>
      </c>
      <c r="AA92" s="1">
        <v>9</v>
      </c>
      <c r="AB92" s="1">
        <v>13</v>
      </c>
      <c r="AC92" s="1"/>
      <c r="AD92" s="1">
        <f t="shared" si="32"/>
        <v>14</v>
      </c>
      <c r="AE92" s="1">
        <f t="shared" si="3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125</v>
      </c>
      <c r="B93" s="13" t="s">
        <v>32</v>
      </c>
      <c r="C93" s="13"/>
      <c r="D93" s="13"/>
      <c r="E93" s="13"/>
      <c r="F93" s="13"/>
      <c r="G93" s="14">
        <v>0</v>
      </c>
      <c r="H93" s="13">
        <v>50</v>
      </c>
      <c r="I93" s="13" t="s">
        <v>33</v>
      </c>
      <c r="J93" s="13"/>
      <c r="K93" s="13">
        <f t="shared" si="25"/>
        <v>0</v>
      </c>
      <c r="L93" s="13">
        <f t="shared" si="26"/>
        <v>0</v>
      </c>
      <c r="M93" s="13"/>
      <c r="N93" s="13"/>
      <c r="O93" s="13">
        <f t="shared" si="27"/>
        <v>0</v>
      </c>
      <c r="P93" s="15"/>
      <c r="Q93" s="15"/>
      <c r="R93" s="15"/>
      <c r="S93" s="15"/>
      <c r="T93" s="13"/>
      <c r="U93" s="13" t="e">
        <f t="shared" si="30"/>
        <v>#DIV/0!</v>
      </c>
      <c r="V93" s="13" t="e">
        <f t="shared" si="31"/>
        <v>#DIV/0!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 t="s">
        <v>35</v>
      </c>
      <c r="AD93" s="13">
        <f t="shared" si="32"/>
        <v>0</v>
      </c>
      <c r="AE93" s="13">
        <f t="shared" si="3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126</v>
      </c>
      <c r="B94" s="1" t="s">
        <v>40</v>
      </c>
      <c r="C94" s="1">
        <v>114</v>
      </c>
      <c r="D94" s="1">
        <v>78</v>
      </c>
      <c r="E94" s="1">
        <v>107</v>
      </c>
      <c r="F94" s="1">
        <v>56</v>
      </c>
      <c r="G94" s="6">
        <v>0.3</v>
      </c>
      <c r="H94" s="1">
        <v>30</v>
      </c>
      <c r="I94" s="1" t="s">
        <v>33</v>
      </c>
      <c r="J94" s="1">
        <v>115</v>
      </c>
      <c r="K94" s="1">
        <f t="shared" si="25"/>
        <v>-8</v>
      </c>
      <c r="L94" s="1">
        <f t="shared" si="26"/>
        <v>107</v>
      </c>
      <c r="M94" s="1"/>
      <c r="N94" s="1">
        <v>45.879999999999967</v>
      </c>
      <c r="O94" s="1">
        <f t="shared" si="27"/>
        <v>21.4</v>
      </c>
      <c r="P94" s="5">
        <f t="shared" ref="P94:P95" si="36">10.5*O94-N94-F94</f>
        <v>122.82000000000002</v>
      </c>
      <c r="Q94" s="5">
        <f t="shared" ref="Q94:Q100" si="37">P94-R94</f>
        <v>72.820000000000022</v>
      </c>
      <c r="R94" s="5">
        <v>50</v>
      </c>
      <c r="S94" s="5"/>
      <c r="T94" s="1"/>
      <c r="U94" s="1">
        <f t="shared" si="30"/>
        <v>10.5</v>
      </c>
      <c r="V94" s="1">
        <f t="shared" si="31"/>
        <v>4.7607476635514008</v>
      </c>
      <c r="W94" s="1">
        <v>16.399999999999999</v>
      </c>
      <c r="X94" s="1">
        <v>4.8</v>
      </c>
      <c r="Y94" s="1">
        <v>5.4</v>
      </c>
      <c r="Z94" s="1">
        <v>16.600000000000001</v>
      </c>
      <c r="AA94" s="1">
        <v>15.6</v>
      </c>
      <c r="AB94" s="1">
        <v>5.8</v>
      </c>
      <c r="AC94" s="1"/>
      <c r="AD94" s="1">
        <f t="shared" si="32"/>
        <v>22</v>
      </c>
      <c r="AE94" s="1">
        <f t="shared" si="33"/>
        <v>15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127</v>
      </c>
      <c r="B95" s="1" t="s">
        <v>40</v>
      </c>
      <c r="C95" s="1">
        <v>101</v>
      </c>
      <c r="D95" s="1">
        <v>28</v>
      </c>
      <c r="E95" s="1">
        <v>63</v>
      </c>
      <c r="F95" s="1">
        <v>32</v>
      </c>
      <c r="G95" s="6">
        <v>0.3</v>
      </c>
      <c r="H95" s="1">
        <v>30</v>
      </c>
      <c r="I95" s="1" t="s">
        <v>33</v>
      </c>
      <c r="J95" s="1">
        <v>91</v>
      </c>
      <c r="K95" s="1">
        <f t="shared" si="25"/>
        <v>-28</v>
      </c>
      <c r="L95" s="1">
        <f t="shared" si="26"/>
        <v>63</v>
      </c>
      <c r="M95" s="1"/>
      <c r="N95" s="1">
        <v>25.27999999999999</v>
      </c>
      <c r="O95" s="1">
        <f t="shared" si="27"/>
        <v>12.6</v>
      </c>
      <c r="P95" s="5">
        <f t="shared" si="36"/>
        <v>75.02</v>
      </c>
      <c r="Q95" s="5">
        <f t="shared" si="37"/>
        <v>75.02</v>
      </c>
      <c r="R95" s="5"/>
      <c r="S95" s="5"/>
      <c r="T95" s="1"/>
      <c r="U95" s="1">
        <f t="shared" si="30"/>
        <v>10.499999999999998</v>
      </c>
      <c r="V95" s="1">
        <f t="shared" si="31"/>
        <v>4.546031746031745</v>
      </c>
      <c r="W95" s="1">
        <v>10.4</v>
      </c>
      <c r="X95" s="1">
        <v>8.8000000000000007</v>
      </c>
      <c r="Y95" s="1">
        <v>3.4</v>
      </c>
      <c r="Z95" s="1">
        <v>7</v>
      </c>
      <c r="AA95" s="1">
        <v>12</v>
      </c>
      <c r="AB95" s="1">
        <v>8.4</v>
      </c>
      <c r="AC95" s="1"/>
      <c r="AD95" s="1">
        <f t="shared" si="32"/>
        <v>23</v>
      </c>
      <c r="AE95" s="1">
        <f t="shared" si="3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128</v>
      </c>
      <c r="B96" s="1" t="s">
        <v>32</v>
      </c>
      <c r="C96" s="1">
        <v>1957.9839999999999</v>
      </c>
      <c r="D96" s="1">
        <v>1277.0250000000001</v>
      </c>
      <c r="E96" s="1">
        <v>1457.432</v>
      </c>
      <c r="F96" s="1">
        <v>1494.8969999999999</v>
      </c>
      <c r="G96" s="6">
        <v>1</v>
      </c>
      <c r="H96" s="1">
        <v>60</v>
      </c>
      <c r="I96" s="1" t="s">
        <v>129</v>
      </c>
      <c r="J96" s="1">
        <v>1424.5</v>
      </c>
      <c r="K96" s="1">
        <f t="shared" si="25"/>
        <v>32.932000000000016</v>
      </c>
      <c r="L96" s="1">
        <f t="shared" si="26"/>
        <v>1457.432</v>
      </c>
      <c r="M96" s="1"/>
      <c r="N96" s="1">
        <v>1244.3149000000001</v>
      </c>
      <c r="O96" s="1">
        <f t="shared" si="27"/>
        <v>291.4864</v>
      </c>
      <c r="P96" s="5">
        <f t="shared" ref="P96:P99" si="38">11*O96-N96-F96</f>
        <v>467.13850000000025</v>
      </c>
      <c r="Q96" s="5">
        <f t="shared" si="37"/>
        <v>247.13850000000025</v>
      </c>
      <c r="R96" s="5">
        <v>220</v>
      </c>
      <c r="S96" s="5"/>
      <c r="T96" s="1"/>
      <c r="U96" s="1">
        <f t="shared" si="30"/>
        <v>11</v>
      </c>
      <c r="V96" s="1">
        <f t="shared" si="31"/>
        <v>9.3973917822581097</v>
      </c>
      <c r="W96" s="1">
        <v>308.02820000000003</v>
      </c>
      <c r="X96" s="1">
        <v>262.08659999999998</v>
      </c>
      <c r="Y96" s="1">
        <v>264.35759999999999</v>
      </c>
      <c r="Z96" s="1">
        <v>327.70760000000001</v>
      </c>
      <c r="AA96" s="1">
        <v>325.97120000000001</v>
      </c>
      <c r="AB96" s="1">
        <v>313.66719999999998</v>
      </c>
      <c r="AC96" s="1"/>
      <c r="AD96" s="1">
        <f t="shared" si="32"/>
        <v>247</v>
      </c>
      <c r="AE96" s="1">
        <f t="shared" si="33"/>
        <v>220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130</v>
      </c>
      <c r="B97" s="1" t="s">
        <v>40</v>
      </c>
      <c r="C97" s="1">
        <v>77</v>
      </c>
      <c r="D97" s="1">
        <v>20</v>
      </c>
      <c r="E97" s="1">
        <v>23</v>
      </c>
      <c r="F97" s="1">
        <v>69</v>
      </c>
      <c r="G97" s="6">
        <v>0.1</v>
      </c>
      <c r="H97" s="1">
        <v>60</v>
      </c>
      <c r="I97" s="1" t="s">
        <v>33</v>
      </c>
      <c r="J97" s="1">
        <v>23</v>
      </c>
      <c r="K97" s="1">
        <f t="shared" si="25"/>
        <v>0</v>
      </c>
      <c r="L97" s="1">
        <f t="shared" si="26"/>
        <v>23</v>
      </c>
      <c r="M97" s="1"/>
      <c r="N97" s="1"/>
      <c r="O97" s="1">
        <f t="shared" si="27"/>
        <v>4.5999999999999996</v>
      </c>
      <c r="P97" s="5"/>
      <c r="Q97" s="5">
        <f t="shared" si="37"/>
        <v>0</v>
      </c>
      <c r="R97" s="5"/>
      <c r="S97" s="5"/>
      <c r="T97" s="1"/>
      <c r="U97" s="1">
        <f t="shared" si="30"/>
        <v>15.000000000000002</v>
      </c>
      <c r="V97" s="1">
        <f t="shared" si="31"/>
        <v>15.000000000000002</v>
      </c>
      <c r="W97" s="1">
        <v>4.2</v>
      </c>
      <c r="X97" s="1">
        <v>7.8</v>
      </c>
      <c r="Y97" s="1">
        <v>8.4</v>
      </c>
      <c r="Z97" s="1">
        <v>6</v>
      </c>
      <c r="AA97" s="1">
        <v>4.4000000000000004</v>
      </c>
      <c r="AB97" s="1">
        <v>2.2000000000000002</v>
      </c>
      <c r="AC97" s="1" t="s">
        <v>131</v>
      </c>
      <c r="AD97" s="1">
        <f t="shared" si="32"/>
        <v>0</v>
      </c>
      <c r="AE97" s="1">
        <f t="shared" si="3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132</v>
      </c>
      <c r="B98" s="1" t="s">
        <v>32</v>
      </c>
      <c r="C98" s="1">
        <v>4053.5619999999999</v>
      </c>
      <c r="D98" s="1">
        <v>1720.278</v>
      </c>
      <c r="E98" s="1">
        <v>2542.4769999999999</v>
      </c>
      <c r="F98" s="1">
        <v>2918.8910000000001</v>
      </c>
      <c r="G98" s="6">
        <v>1</v>
      </c>
      <c r="H98" s="1">
        <v>60</v>
      </c>
      <c r="I98" s="1" t="s">
        <v>33</v>
      </c>
      <c r="J98" s="1">
        <v>2456.5</v>
      </c>
      <c r="K98" s="1">
        <f t="shared" si="25"/>
        <v>85.976999999999862</v>
      </c>
      <c r="L98" s="1">
        <f t="shared" si="26"/>
        <v>2542.4769999999999</v>
      </c>
      <c r="M98" s="1"/>
      <c r="N98" s="1">
        <v>1264.4629</v>
      </c>
      <c r="O98" s="1">
        <f t="shared" si="27"/>
        <v>508.49539999999996</v>
      </c>
      <c r="P98" s="5">
        <f t="shared" si="38"/>
        <v>1410.095499999999</v>
      </c>
      <c r="Q98" s="5">
        <f t="shared" si="37"/>
        <v>660.09549999999899</v>
      </c>
      <c r="R98" s="5">
        <v>750</v>
      </c>
      <c r="S98" s="5"/>
      <c r="T98" s="1"/>
      <c r="U98" s="1">
        <f t="shared" si="30"/>
        <v>11</v>
      </c>
      <c r="V98" s="1">
        <f t="shared" si="31"/>
        <v>8.2269257499674531</v>
      </c>
      <c r="W98" s="1">
        <v>485.40019999999998</v>
      </c>
      <c r="X98" s="1">
        <v>415.60739999999998</v>
      </c>
      <c r="Y98" s="1">
        <v>457.28700000000009</v>
      </c>
      <c r="Z98" s="1">
        <v>622.27879999999993</v>
      </c>
      <c r="AA98" s="1">
        <v>638.80020000000002</v>
      </c>
      <c r="AB98" s="1">
        <v>581.31760000000008</v>
      </c>
      <c r="AC98" s="1" t="s">
        <v>54</v>
      </c>
      <c r="AD98" s="1">
        <f t="shared" si="32"/>
        <v>660</v>
      </c>
      <c r="AE98" s="1">
        <f t="shared" si="33"/>
        <v>750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133</v>
      </c>
      <c r="B99" s="1" t="s">
        <v>32</v>
      </c>
      <c r="C99" s="1">
        <v>2749.7289999999998</v>
      </c>
      <c r="D99" s="1">
        <v>2537.8690000000001</v>
      </c>
      <c r="E99" s="1">
        <v>2468.5160000000001</v>
      </c>
      <c r="F99" s="1">
        <v>2361.922</v>
      </c>
      <c r="G99" s="6">
        <v>1</v>
      </c>
      <c r="H99" s="1">
        <v>60</v>
      </c>
      <c r="I99" s="1" t="s">
        <v>129</v>
      </c>
      <c r="J99" s="1">
        <v>2371</v>
      </c>
      <c r="K99" s="1">
        <f t="shared" si="25"/>
        <v>97.516000000000076</v>
      </c>
      <c r="L99" s="1">
        <f t="shared" si="26"/>
        <v>2468.5160000000001</v>
      </c>
      <c r="M99" s="1"/>
      <c r="N99" s="1">
        <v>1240.0128</v>
      </c>
      <c r="O99" s="1">
        <f t="shared" si="27"/>
        <v>493.70320000000004</v>
      </c>
      <c r="P99" s="5">
        <f t="shared" si="38"/>
        <v>1828.8004000000005</v>
      </c>
      <c r="Q99" s="5">
        <f t="shared" si="37"/>
        <v>878.80040000000054</v>
      </c>
      <c r="R99" s="5">
        <v>950</v>
      </c>
      <c r="S99" s="5"/>
      <c r="T99" s="1"/>
      <c r="U99" s="1">
        <f t="shared" si="30"/>
        <v>11.000000000000002</v>
      </c>
      <c r="V99" s="1">
        <f t="shared" si="31"/>
        <v>7.2957493490015857</v>
      </c>
      <c r="W99" s="1">
        <v>499.53039999999999</v>
      </c>
      <c r="X99" s="1">
        <v>479.15879999999999</v>
      </c>
      <c r="Y99" s="1">
        <v>470.74119999999999</v>
      </c>
      <c r="Z99" s="1">
        <v>469.0637999999999</v>
      </c>
      <c r="AA99" s="1">
        <v>496.88060000000007</v>
      </c>
      <c r="AB99" s="1">
        <v>498.28359999999992</v>
      </c>
      <c r="AC99" s="1" t="s">
        <v>54</v>
      </c>
      <c r="AD99" s="1">
        <f t="shared" si="32"/>
        <v>879</v>
      </c>
      <c r="AE99" s="1">
        <f t="shared" si="33"/>
        <v>950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134</v>
      </c>
      <c r="B100" s="1" t="s">
        <v>40</v>
      </c>
      <c r="C100" s="1"/>
      <c r="D100" s="1">
        <v>48</v>
      </c>
      <c r="E100" s="1">
        <v>8</v>
      </c>
      <c r="F100" s="1">
        <v>40</v>
      </c>
      <c r="G100" s="6">
        <v>0.2</v>
      </c>
      <c r="H100" s="1">
        <v>30</v>
      </c>
      <c r="I100" s="1" t="s">
        <v>33</v>
      </c>
      <c r="J100" s="1">
        <v>8</v>
      </c>
      <c r="K100" s="1">
        <f t="shared" ref="K100" si="39">E100-J100</f>
        <v>0</v>
      </c>
      <c r="L100" s="1">
        <f t="shared" si="26"/>
        <v>8</v>
      </c>
      <c r="M100" s="1"/>
      <c r="N100" s="1"/>
      <c r="O100" s="1">
        <f t="shared" si="27"/>
        <v>1.6</v>
      </c>
      <c r="P100" s="5"/>
      <c r="Q100" s="5">
        <f t="shared" si="37"/>
        <v>0</v>
      </c>
      <c r="R100" s="5"/>
      <c r="S100" s="5"/>
      <c r="T100" s="1"/>
      <c r="U100" s="1">
        <f t="shared" si="30"/>
        <v>25</v>
      </c>
      <c r="V100" s="1">
        <f t="shared" si="31"/>
        <v>25</v>
      </c>
      <c r="W100" s="1">
        <v>0</v>
      </c>
      <c r="X100" s="1">
        <v>2</v>
      </c>
      <c r="Y100" s="1">
        <v>4.2</v>
      </c>
      <c r="Z100" s="1">
        <v>4</v>
      </c>
      <c r="AA100" s="1">
        <v>1.8</v>
      </c>
      <c r="AB100" s="1">
        <v>0</v>
      </c>
      <c r="AC100" s="1" t="s">
        <v>131</v>
      </c>
      <c r="AD100" s="1">
        <f t="shared" si="32"/>
        <v>0</v>
      </c>
      <c r="AE100" s="1">
        <f t="shared" si="3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D100" xr:uid="{BC8080D3-3694-4911-94F8-904AFA21FA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2024-07-11T13:34:56Z</dcterms:created>
  <dcterms:modified xsi:type="dcterms:W3CDTF">2024-07-17T13:33:14Z</dcterms:modified>
</cp:coreProperties>
</file>