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DBDD23-4EDF-408A-9551-636F270C71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X519" i="1" s="1"/>
  <c r="O513" i="1"/>
  <c r="W511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M502" i="1"/>
  <c r="BL502" i="1"/>
  <c r="Y502" i="1"/>
  <c r="X502" i="1"/>
  <c r="BO502" i="1" s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X484" i="1"/>
  <c r="W484" i="1"/>
  <c r="BO483" i="1"/>
  <c r="BN483" i="1"/>
  <c r="BM483" i="1"/>
  <c r="BL483" i="1"/>
  <c r="Y483" i="1"/>
  <c r="X483" i="1"/>
  <c r="O483" i="1"/>
  <c r="BN482" i="1"/>
  <c r="BL482" i="1"/>
  <c r="X482" i="1"/>
  <c r="W479" i="1"/>
  <c r="W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2" i="1"/>
  <c r="X471" i="1"/>
  <c r="W471" i="1"/>
  <c r="BO470" i="1"/>
  <c r="BN470" i="1"/>
  <c r="BM470" i="1"/>
  <c r="BL470" i="1"/>
  <c r="Y470" i="1"/>
  <c r="Y471" i="1" s="1"/>
  <c r="X470" i="1"/>
  <c r="X472" i="1" s="1"/>
  <c r="O470" i="1"/>
  <c r="W468" i="1"/>
  <c r="X467" i="1"/>
  <c r="W467" i="1"/>
  <c r="BO466" i="1"/>
  <c r="BN466" i="1"/>
  <c r="BM466" i="1"/>
  <c r="BL466" i="1"/>
  <c r="Y466" i="1"/>
  <c r="Y467" i="1" s="1"/>
  <c r="X466" i="1"/>
  <c r="X468" i="1" s="1"/>
  <c r="O466" i="1"/>
  <c r="W464" i="1"/>
  <c r="X463" i="1"/>
  <c r="W463" i="1"/>
  <c r="BO462" i="1"/>
  <c r="BN462" i="1"/>
  <c r="BM462" i="1"/>
  <c r="BL462" i="1"/>
  <c r="Y462" i="1"/>
  <c r="X462" i="1"/>
  <c r="O462" i="1"/>
  <c r="BN461" i="1"/>
  <c r="BL461" i="1"/>
  <c r="X461" i="1"/>
  <c r="O461" i="1"/>
  <c r="W459" i="1"/>
  <c r="W458" i="1"/>
  <c r="BN457" i="1"/>
  <c r="BL457" i="1"/>
  <c r="X457" i="1"/>
  <c r="O457" i="1"/>
  <c r="BO456" i="1"/>
  <c r="BN456" i="1"/>
  <c r="BM456" i="1"/>
  <c r="BL456" i="1"/>
  <c r="Y456" i="1"/>
  <c r="X456" i="1"/>
  <c r="BO455" i="1"/>
  <c r="BN455" i="1"/>
  <c r="BM455" i="1"/>
  <c r="BL455" i="1"/>
  <c r="Y455" i="1"/>
  <c r="X455" i="1"/>
  <c r="O455" i="1"/>
  <c r="BN454" i="1"/>
  <c r="BL454" i="1"/>
  <c r="X454" i="1"/>
  <c r="BN453" i="1"/>
  <c r="BL453" i="1"/>
  <c r="X453" i="1"/>
  <c r="O453" i="1"/>
  <c r="BO452" i="1"/>
  <c r="BN452" i="1"/>
  <c r="BM452" i="1"/>
  <c r="BL452" i="1"/>
  <c r="Y452" i="1"/>
  <c r="X452" i="1"/>
  <c r="O452" i="1"/>
  <c r="BN451" i="1"/>
  <c r="BL451" i="1"/>
  <c r="X451" i="1"/>
  <c r="O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O449" i="1"/>
  <c r="W447" i="1"/>
  <c r="X446" i="1"/>
  <c r="W446" i="1"/>
  <c r="BO445" i="1"/>
  <c r="BN445" i="1"/>
  <c r="BM445" i="1"/>
  <c r="BL445" i="1"/>
  <c r="Y445" i="1"/>
  <c r="X445" i="1"/>
  <c r="BO444" i="1"/>
  <c r="BN444" i="1"/>
  <c r="BM444" i="1"/>
  <c r="BL444" i="1"/>
  <c r="Y444" i="1"/>
  <c r="Y446" i="1" s="1"/>
  <c r="X444" i="1"/>
  <c r="O444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X441" i="1" s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X425" i="1" s="1"/>
  <c r="O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O380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X378" i="1" s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X363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BO340" i="1" s="1"/>
  <c r="O340" i="1"/>
  <c r="BO339" i="1"/>
  <c r="BN339" i="1"/>
  <c r="BM339" i="1"/>
  <c r="BL339" i="1"/>
  <c r="Y339" i="1"/>
  <c r="X339" i="1"/>
  <c r="O339" i="1"/>
  <c r="BN338" i="1"/>
  <c r="BL338" i="1"/>
  <c r="X338" i="1"/>
  <c r="BO338" i="1" s="1"/>
  <c r="O338" i="1"/>
  <c r="BO337" i="1"/>
  <c r="BN337" i="1"/>
  <c r="BM337" i="1"/>
  <c r="BL337" i="1"/>
  <c r="Y337" i="1"/>
  <c r="X337" i="1"/>
  <c r="O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X345" i="1" s="1"/>
  <c r="O332" i="1"/>
  <c r="W328" i="1"/>
  <c r="W327" i="1"/>
  <c r="BN326" i="1"/>
  <c r="BL326" i="1"/>
  <c r="X326" i="1"/>
  <c r="X327" i="1" s="1"/>
  <c r="O326" i="1"/>
  <c r="W324" i="1"/>
  <c r="W323" i="1"/>
  <c r="BN322" i="1"/>
  <c r="BL322" i="1"/>
  <c r="X322" i="1"/>
  <c r="X323" i="1" s="1"/>
  <c r="O322" i="1"/>
  <c r="W320" i="1"/>
  <c r="W319" i="1"/>
  <c r="BN318" i="1"/>
  <c r="BL318" i="1"/>
  <c r="X318" i="1"/>
  <c r="BO318" i="1" s="1"/>
  <c r="O318" i="1"/>
  <c r="BO317" i="1"/>
  <c r="BN317" i="1"/>
  <c r="BM317" i="1"/>
  <c r="BL317" i="1"/>
  <c r="Y317" i="1"/>
  <c r="X317" i="1"/>
  <c r="O317" i="1"/>
  <c r="BN316" i="1"/>
  <c r="BL316" i="1"/>
  <c r="X316" i="1"/>
  <c r="X319" i="1" s="1"/>
  <c r="O316" i="1"/>
  <c r="W314" i="1"/>
  <c r="W313" i="1"/>
  <c r="BN312" i="1"/>
  <c r="BL312" i="1"/>
  <c r="X312" i="1"/>
  <c r="O586" i="1" s="1"/>
  <c r="O312" i="1"/>
  <c r="W309" i="1"/>
  <c r="W308" i="1"/>
  <c r="BN307" i="1"/>
  <c r="BL307" i="1"/>
  <c r="X307" i="1"/>
  <c r="BO307" i="1" s="1"/>
  <c r="O307" i="1"/>
  <c r="BO306" i="1"/>
  <c r="BN306" i="1"/>
  <c r="BM306" i="1"/>
  <c r="BL306" i="1"/>
  <c r="Y306" i="1"/>
  <c r="X306" i="1"/>
  <c r="X308" i="1" s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BO301" i="1" s="1"/>
  <c r="O301" i="1"/>
  <c r="BO300" i="1"/>
  <c r="BN300" i="1"/>
  <c r="BM300" i="1"/>
  <c r="BL300" i="1"/>
  <c r="Y300" i="1"/>
  <c r="X300" i="1"/>
  <c r="O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BO290" i="1" s="1"/>
  <c r="O290" i="1"/>
  <c r="BO289" i="1"/>
  <c r="BN289" i="1"/>
  <c r="BM289" i="1"/>
  <c r="BL289" i="1"/>
  <c r="Y289" i="1"/>
  <c r="X289" i="1"/>
  <c r="X293" i="1" s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O284" i="1" s="1"/>
  <c r="BN283" i="1"/>
  <c r="BL283" i="1"/>
  <c r="X283" i="1"/>
  <c r="X287" i="1" s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O278" i="1" s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BO271" i="1" s="1"/>
  <c r="O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X262" i="1" s="1"/>
  <c r="O257" i="1"/>
  <c r="W255" i="1"/>
  <c r="W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K586" i="1" s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X231" i="1" s="1"/>
  <c r="O228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J586" i="1" s="1"/>
  <c r="O218" i="1"/>
  <c r="W215" i="1"/>
  <c r="W214" i="1"/>
  <c r="BN213" i="1"/>
  <c r="BL213" i="1"/>
  <c r="X213" i="1"/>
  <c r="BO213" i="1" s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X187" i="1" s="1"/>
  <c r="O179" i="1"/>
  <c r="BO178" i="1"/>
  <c r="BN178" i="1"/>
  <c r="BM178" i="1"/>
  <c r="BL178" i="1"/>
  <c r="Y178" i="1"/>
  <c r="X178" i="1"/>
  <c r="O178" i="1"/>
  <c r="W176" i="1"/>
  <c r="X175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BO161" i="1"/>
  <c r="BN161" i="1"/>
  <c r="BM161" i="1"/>
  <c r="BL161" i="1"/>
  <c r="Y161" i="1"/>
  <c r="X161" i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O139" i="1"/>
  <c r="BN139" i="1"/>
  <c r="BM139" i="1"/>
  <c r="BL139" i="1"/>
  <c r="Y139" i="1"/>
  <c r="X139" i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W133" i="1"/>
  <c r="W132" i="1"/>
  <c r="BN131" i="1"/>
  <c r="BL131" i="1"/>
  <c r="X131" i="1"/>
  <c r="O131" i="1"/>
  <c r="BO130" i="1"/>
  <c r="BN130" i="1"/>
  <c r="BM130" i="1"/>
  <c r="BL130" i="1"/>
  <c r="Y130" i="1"/>
  <c r="X130" i="1"/>
  <c r="O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X123" i="1" s="1"/>
  <c r="O109" i="1"/>
  <c r="BO108" i="1"/>
  <c r="BN108" i="1"/>
  <c r="BM108" i="1"/>
  <c r="BL108" i="1"/>
  <c r="Y108" i="1"/>
  <c r="X108" i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M83" i="1"/>
  <c r="BL83" i="1"/>
  <c r="Y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X55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76" i="1" s="1"/>
  <c r="W24" i="1"/>
  <c r="W58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86" i="1"/>
  <c r="W577" i="1"/>
  <c r="W578" i="1"/>
  <c r="Y23" i="1"/>
  <c r="Y24" i="1" s="1"/>
  <c r="BM23" i="1"/>
  <c r="X24" i="1"/>
  <c r="Y27" i="1"/>
  <c r="BM27" i="1"/>
  <c r="BO27" i="1"/>
  <c r="Y29" i="1"/>
  <c r="BM29" i="1"/>
  <c r="Y32" i="1"/>
  <c r="BM32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6" i="1"/>
  <c r="X56" i="1"/>
  <c r="BO53" i="1"/>
  <c r="BM53" i="1"/>
  <c r="Y53" i="1"/>
  <c r="Y55" i="1" s="1"/>
  <c r="F9" i="1"/>
  <c r="J9" i="1"/>
  <c r="X25" i="1"/>
  <c r="BO33" i="1"/>
  <c r="X578" i="1" s="1"/>
  <c r="BM33" i="1"/>
  <c r="X577" i="1" s="1"/>
  <c r="Y33" i="1"/>
  <c r="X63" i="1"/>
  <c r="BO60" i="1"/>
  <c r="BM60" i="1"/>
  <c r="Y60" i="1"/>
  <c r="Y63" i="1" s="1"/>
  <c r="D586" i="1"/>
  <c r="X64" i="1"/>
  <c r="E586" i="1"/>
  <c r="X88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BO87" i="1"/>
  <c r="BM87" i="1"/>
  <c r="Y87" i="1"/>
  <c r="X89" i="1"/>
  <c r="X96" i="1"/>
  <c r="BO91" i="1"/>
  <c r="BM91" i="1"/>
  <c r="Y91" i="1"/>
  <c r="X95" i="1"/>
  <c r="BO99" i="1"/>
  <c r="BM99" i="1"/>
  <c r="Y99" i="1"/>
  <c r="Y105" i="1" s="1"/>
  <c r="BO103" i="1"/>
  <c r="BM103" i="1"/>
  <c r="Y103" i="1"/>
  <c r="X124" i="1"/>
  <c r="BO111" i="1"/>
  <c r="BM111" i="1"/>
  <c r="Y111" i="1"/>
  <c r="BO115" i="1"/>
  <c r="BM115" i="1"/>
  <c r="Y115" i="1"/>
  <c r="BO127" i="1"/>
  <c r="BM127" i="1"/>
  <c r="Y127" i="1"/>
  <c r="Y132" i="1" s="1"/>
  <c r="BO131" i="1"/>
  <c r="BM131" i="1"/>
  <c r="Y131" i="1"/>
  <c r="X133" i="1"/>
  <c r="F586" i="1"/>
  <c r="X141" i="1"/>
  <c r="BO136" i="1"/>
  <c r="BM136" i="1"/>
  <c r="Y136" i="1"/>
  <c r="BO140" i="1"/>
  <c r="BM140" i="1"/>
  <c r="Y140" i="1"/>
  <c r="X142" i="1"/>
  <c r="X152" i="1"/>
  <c r="BO146" i="1"/>
  <c r="BM146" i="1"/>
  <c r="Y146" i="1"/>
  <c r="G586" i="1"/>
  <c r="BO148" i="1"/>
  <c r="BM148" i="1"/>
  <c r="Y148" i="1"/>
  <c r="X151" i="1"/>
  <c r="BO156" i="1"/>
  <c r="BM156" i="1"/>
  <c r="Y156" i="1"/>
  <c r="BO160" i="1"/>
  <c r="BM160" i="1"/>
  <c r="Y160" i="1"/>
  <c r="X164" i="1"/>
  <c r="BO169" i="1"/>
  <c r="BM169" i="1"/>
  <c r="Y169" i="1"/>
  <c r="Y170" i="1" s="1"/>
  <c r="X171" i="1"/>
  <c r="X176" i="1"/>
  <c r="BO173" i="1"/>
  <c r="BM173" i="1"/>
  <c r="Y173" i="1"/>
  <c r="Y175" i="1" s="1"/>
  <c r="X186" i="1"/>
  <c r="BO181" i="1"/>
  <c r="BM181" i="1"/>
  <c r="Y181" i="1"/>
  <c r="BO185" i="1"/>
  <c r="BM185" i="1"/>
  <c r="Y185" i="1"/>
  <c r="X207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4" i="1"/>
  <c r="BM204" i="1"/>
  <c r="Y204" i="1"/>
  <c r="BO211" i="1"/>
  <c r="BM211" i="1"/>
  <c r="Y211" i="1"/>
  <c r="BO85" i="1"/>
  <c r="BM85" i="1"/>
  <c r="Y85" i="1"/>
  <c r="BO93" i="1"/>
  <c r="BM93" i="1"/>
  <c r="Y93" i="1"/>
  <c r="BO101" i="1"/>
  <c r="BM101" i="1"/>
  <c r="Y101" i="1"/>
  <c r="X105" i="1"/>
  <c r="BO109" i="1"/>
  <c r="BM109" i="1"/>
  <c r="Y109" i="1"/>
  <c r="Y123" i="1" s="1"/>
  <c r="BO113" i="1"/>
  <c r="BM113" i="1"/>
  <c r="Y113" i="1"/>
  <c r="BO119" i="1"/>
  <c r="BM119" i="1"/>
  <c r="Y119" i="1"/>
  <c r="BO129" i="1"/>
  <c r="BM129" i="1"/>
  <c r="Y129" i="1"/>
  <c r="BO138" i="1"/>
  <c r="BM138" i="1"/>
  <c r="Y138" i="1"/>
  <c r="BO147" i="1"/>
  <c r="BM147" i="1"/>
  <c r="Y147" i="1"/>
  <c r="BO149" i="1"/>
  <c r="BM149" i="1"/>
  <c r="Y149" i="1"/>
  <c r="BO158" i="1"/>
  <c r="BM158" i="1"/>
  <c r="Y158" i="1"/>
  <c r="Y164" i="1" s="1"/>
  <c r="BO162" i="1"/>
  <c r="BM162" i="1"/>
  <c r="Y162" i="1"/>
  <c r="BO179" i="1"/>
  <c r="BM179" i="1"/>
  <c r="Y179" i="1"/>
  <c r="Y186" i="1" s="1"/>
  <c r="BO183" i="1"/>
  <c r="BM183" i="1"/>
  <c r="Y183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3" i="1"/>
  <c r="BM203" i="1"/>
  <c r="Y203" i="1"/>
  <c r="X206" i="1"/>
  <c r="X214" i="1"/>
  <c r="BO209" i="1"/>
  <c r="BM209" i="1"/>
  <c r="Y209" i="1"/>
  <c r="X215" i="1"/>
  <c r="BO212" i="1"/>
  <c r="BM212" i="1"/>
  <c r="Y212" i="1"/>
  <c r="X226" i="1"/>
  <c r="X230" i="1"/>
  <c r="X241" i="1"/>
  <c r="X255" i="1"/>
  <c r="X261" i="1"/>
  <c r="X275" i="1"/>
  <c r="X280" i="1"/>
  <c r="X286" i="1"/>
  <c r="X292" i="1"/>
  <c r="X303" i="1"/>
  <c r="X309" i="1"/>
  <c r="X314" i="1"/>
  <c r="X320" i="1"/>
  <c r="X324" i="1"/>
  <c r="X328" i="1"/>
  <c r="X346" i="1"/>
  <c r="X353" i="1"/>
  <c r="BO348" i="1"/>
  <c r="BM348" i="1"/>
  <c r="Y348" i="1"/>
  <c r="X352" i="1"/>
  <c r="Y358" i="1"/>
  <c r="BO356" i="1"/>
  <c r="BM356" i="1"/>
  <c r="Y356" i="1"/>
  <c r="BO369" i="1"/>
  <c r="BM369" i="1"/>
  <c r="Y369" i="1"/>
  <c r="BO381" i="1"/>
  <c r="BM381" i="1"/>
  <c r="Y381" i="1"/>
  <c r="Y385" i="1" s="1"/>
  <c r="X385" i="1"/>
  <c r="BO389" i="1"/>
  <c r="BM389" i="1"/>
  <c r="Y389" i="1"/>
  <c r="Y390" i="1" s="1"/>
  <c r="X391" i="1"/>
  <c r="R586" i="1"/>
  <c r="X398" i="1"/>
  <c r="BO395" i="1"/>
  <c r="BM395" i="1"/>
  <c r="Y395" i="1"/>
  <c r="Y397" i="1" s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BO451" i="1"/>
  <c r="BM451" i="1"/>
  <c r="Y451" i="1"/>
  <c r="Y458" i="1" s="1"/>
  <c r="BO454" i="1"/>
  <c r="BM454" i="1"/>
  <c r="Y454" i="1"/>
  <c r="BO476" i="1"/>
  <c r="BM476" i="1"/>
  <c r="Y476" i="1"/>
  <c r="Y478" i="1" s="1"/>
  <c r="X488" i="1"/>
  <c r="BO487" i="1"/>
  <c r="BM487" i="1"/>
  <c r="Y487" i="1"/>
  <c r="Y488" i="1" s="1"/>
  <c r="X489" i="1"/>
  <c r="X505" i="1"/>
  <c r="V586" i="1"/>
  <c r="BO493" i="1"/>
  <c r="BM493" i="1"/>
  <c r="Y493" i="1"/>
  <c r="BO496" i="1"/>
  <c r="BM496" i="1"/>
  <c r="Y496" i="1"/>
  <c r="BO500" i="1"/>
  <c r="BM500" i="1"/>
  <c r="Y500" i="1"/>
  <c r="BO516" i="1"/>
  <c r="BM516" i="1"/>
  <c r="Y516" i="1"/>
  <c r="BO524" i="1"/>
  <c r="BM524" i="1"/>
  <c r="Y524" i="1"/>
  <c r="X526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P586" i="1"/>
  <c r="H586" i="1"/>
  <c r="X165" i="1"/>
  <c r="I586" i="1"/>
  <c r="X170" i="1"/>
  <c r="Y213" i="1"/>
  <c r="BM213" i="1"/>
  <c r="Y218" i="1"/>
  <c r="Y225" i="1" s="1"/>
  <c r="BM218" i="1"/>
  <c r="BO218" i="1"/>
  <c r="Y220" i="1"/>
  <c r="BM220" i="1"/>
  <c r="Y222" i="1"/>
  <c r="BM222" i="1"/>
  <c r="Y224" i="1"/>
  <c r="BM224" i="1"/>
  <c r="X225" i="1"/>
  <c r="Y228" i="1"/>
  <c r="Y230" i="1" s="1"/>
  <c r="BM228" i="1"/>
  <c r="BO228" i="1"/>
  <c r="Y235" i="1"/>
  <c r="Y240" i="1" s="1"/>
  <c r="BM235" i="1"/>
  <c r="Y237" i="1"/>
  <c r="BM237" i="1"/>
  <c r="Y239" i="1"/>
  <c r="BM239" i="1"/>
  <c r="X240" i="1"/>
  <c r="L586" i="1"/>
  <c r="Y245" i="1"/>
  <c r="Y254" i="1" s="1"/>
  <c r="BM245" i="1"/>
  <c r="Y246" i="1"/>
  <c r="BM246" i="1"/>
  <c r="Y247" i="1"/>
  <c r="BM247" i="1"/>
  <c r="Y249" i="1"/>
  <c r="BM249" i="1"/>
  <c r="Y251" i="1"/>
  <c r="BM251" i="1"/>
  <c r="Y253" i="1"/>
  <c r="BM253" i="1"/>
  <c r="X254" i="1"/>
  <c r="Y257" i="1"/>
  <c r="Y261" i="1" s="1"/>
  <c r="BM257" i="1"/>
  <c r="BO257" i="1"/>
  <c r="Y259" i="1"/>
  <c r="BM259" i="1"/>
  <c r="Y265" i="1"/>
  <c r="Y274" i="1" s="1"/>
  <c r="BM265" i="1"/>
  <c r="Y267" i="1"/>
  <c r="BM267" i="1"/>
  <c r="Y269" i="1"/>
  <c r="BM269" i="1"/>
  <c r="Y271" i="1"/>
  <c r="BM271" i="1"/>
  <c r="Y273" i="1"/>
  <c r="BM273" i="1"/>
  <c r="Y278" i="1"/>
  <c r="Y280" i="1" s="1"/>
  <c r="BM278" i="1"/>
  <c r="Y283" i="1"/>
  <c r="BM283" i="1"/>
  <c r="BO283" i="1"/>
  <c r="Y284" i="1"/>
  <c r="BM284" i="1"/>
  <c r="Y290" i="1"/>
  <c r="Y292" i="1" s="1"/>
  <c r="BM290" i="1"/>
  <c r="N586" i="1"/>
  <c r="Y297" i="1"/>
  <c r="Y303" i="1" s="1"/>
  <c r="BM297" i="1"/>
  <c r="Y299" i="1"/>
  <c r="BM299" i="1"/>
  <c r="Y301" i="1"/>
  <c r="BM301" i="1"/>
  <c r="X304" i="1"/>
  <c r="Y307" i="1"/>
  <c r="Y308" i="1" s="1"/>
  <c r="BM307" i="1"/>
  <c r="Y312" i="1"/>
  <c r="Y313" i="1" s="1"/>
  <c r="BM312" i="1"/>
  <c r="BO312" i="1"/>
  <c r="X313" i="1"/>
  <c r="Y316" i="1"/>
  <c r="Y319" i="1" s="1"/>
  <c r="BM316" i="1"/>
  <c r="BO316" i="1"/>
  <c r="Y318" i="1"/>
  <c r="BM318" i="1"/>
  <c r="Y322" i="1"/>
  <c r="Y323" i="1" s="1"/>
  <c r="BM322" i="1"/>
  <c r="BO322" i="1"/>
  <c r="Y326" i="1"/>
  <c r="Y327" i="1" s="1"/>
  <c r="BM326" i="1"/>
  <c r="BO326" i="1"/>
  <c r="Y332" i="1"/>
  <c r="BM332" i="1"/>
  <c r="BO332" i="1"/>
  <c r="Y334" i="1"/>
  <c r="BM334" i="1"/>
  <c r="Y336" i="1"/>
  <c r="BM336" i="1"/>
  <c r="Y338" i="1"/>
  <c r="BM338" i="1"/>
  <c r="Y340" i="1"/>
  <c r="BM340" i="1"/>
  <c r="Y342" i="1"/>
  <c r="BM342" i="1"/>
  <c r="Y344" i="1"/>
  <c r="BM344" i="1"/>
  <c r="BO350" i="1"/>
  <c r="BM350" i="1"/>
  <c r="Y350" i="1"/>
  <c r="X359" i="1"/>
  <c r="X358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X386" i="1"/>
  <c r="BO383" i="1"/>
  <c r="BM383" i="1"/>
  <c r="Y383" i="1"/>
  <c r="X390" i="1"/>
  <c r="X397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X430" i="1"/>
  <c r="BO438" i="1"/>
  <c r="BM438" i="1"/>
  <c r="Y438" i="1"/>
  <c r="Y440" i="1" s="1"/>
  <c r="X458" i="1"/>
  <c r="BO453" i="1"/>
  <c r="BM453" i="1"/>
  <c r="Y453" i="1"/>
  <c r="BO457" i="1"/>
  <c r="BM457" i="1"/>
  <c r="Y457" i="1"/>
  <c r="X459" i="1"/>
  <c r="X464" i="1"/>
  <c r="BO461" i="1"/>
  <c r="BM461" i="1"/>
  <c r="Y461" i="1"/>
  <c r="Y463" i="1" s="1"/>
  <c r="X479" i="1"/>
  <c r="X478" i="1"/>
  <c r="U586" i="1"/>
  <c r="X485" i="1"/>
  <c r="BO482" i="1"/>
  <c r="BM482" i="1"/>
  <c r="Y482" i="1"/>
  <c r="Y484" i="1" s="1"/>
  <c r="BO495" i="1"/>
  <c r="BM495" i="1"/>
  <c r="Y495" i="1"/>
  <c r="BO498" i="1"/>
  <c r="BM498" i="1"/>
  <c r="Y498" i="1"/>
  <c r="BO504" i="1"/>
  <c r="BM504" i="1"/>
  <c r="Y504" i="1"/>
  <c r="X506" i="1"/>
  <c r="X511" i="1"/>
  <c r="BO508" i="1"/>
  <c r="BM508" i="1"/>
  <c r="Y508" i="1"/>
  <c r="Y510" i="1" s="1"/>
  <c r="X510" i="1"/>
  <c r="T586" i="1"/>
  <c r="S586" i="1"/>
  <c r="X447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Y525" i="1" s="1"/>
  <c r="W58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X544" i="1"/>
  <c r="X579" i="1" l="1"/>
  <c r="Y551" i="1"/>
  <c r="Y505" i="1"/>
  <c r="Y352" i="1"/>
  <c r="Y214" i="1"/>
  <c r="Y206" i="1"/>
  <c r="Y151" i="1"/>
  <c r="Y141" i="1"/>
  <c r="X576" i="1"/>
  <c r="Y36" i="1"/>
  <c r="Y581" i="1" s="1"/>
  <c r="Y425" i="1"/>
  <c r="Y345" i="1"/>
  <c r="Y286" i="1"/>
  <c r="Y567" i="1"/>
  <c r="Y95" i="1"/>
  <c r="X580" i="1"/>
  <c r="W579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<sst xmlns="http://schemas.openxmlformats.org/spreadsheetml/2006/main" count="2572" uniqueCount="859">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</sst>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2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0</v>
      </c>
      <c r="X60" s="406">
        <f>IFERROR(IF(W60="",0,CEILING((W60/$H60),1)*$H60),"")</f>
        <v>0</v>
      </c>
      <c r="Y60" s="36" t="str">
        <f>IFERROR(IF(X60=0,"",ROUNDUP(X60/H60,0)*0.02175),"")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0</v>
      </c>
      <c r="X63" s="407">
        <f>IFERROR(X59/H59,"0")+IFERROR(X60/H60,"0")+IFERROR(X61/H61,"0")+IFERROR(X62/H62,"0")</f>
        <v>0</v>
      </c>
      <c r="Y63" s="407">
        <f>IFERROR(IF(Y59="",0,Y59),"0")+IFERROR(IF(Y60="",0,Y60),"0")+IFERROR(IF(Y61="",0,Y61),"0")+IFERROR(IF(Y62="",0,Y62),"0")</f>
        <v>0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0</v>
      </c>
      <c r="X64" s="407">
        <f>IFERROR(SUM(X59:X62),"0")</f>
        <v>0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0</v>
      </c>
      <c r="X89" s="407">
        <f>IFERROR(SUM(X67:X87),"0")</f>
        <v>0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8</v>
      </c>
      <c r="X99" s="406">
        <f t="shared" si="13"/>
        <v>8.4</v>
      </c>
      <c r="Y99" s="36">
        <f>IFERROR(IF(X99=0,"",ROUNDUP(X99/H99,0)*0.00937),"")</f>
        <v>1.874E-2</v>
      </c>
      <c r="Z99" s="56"/>
      <c r="AA99" s="57"/>
      <c r="AE99" s="64"/>
      <c r="BB99" s="111" t="s">
        <v>1</v>
      </c>
      <c r="BL99" s="64">
        <f t="shared" si="14"/>
        <v>8.5714285714285712</v>
      </c>
      <c r="BM99" s="64">
        <f t="shared" si="15"/>
        <v>9</v>
      </c>
      <c r="BN99" s="64">
        <f t="shared" si="16"/>
        <v>1.5873015873015872E-2</v>
      </c>
      <c r="BO99" s="64">
        <f t="shared" si="17"/>
        <v>1.6666666666666666E-2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1.9047619047619047</v>
      </c>
      <c r="X105" s="407">
        <f>IFERROR(X98/H98,"0")+IFERROR(X99/H99,"0")+IFERROR(X100/H100,"0")+IFERROR(X101/H101,"0")+IFERROR(X102/H102,"0")+IFERROR(X103/H103,"0")+IFERROR(X104/H104,"0")</f>
        <v>2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1.874E-2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8</v>
      </c>
      <c r="X106" s="407">
        <f>IFERROR(SUM(X98:X104),"0")</f>
        <v>8.4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0</v>
      </c>
      <c r="X124" s="407">
        <f>IFERROR(SUM(X108:X122),"0")</f>
        <v>0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0</v>
      </c>
      <c r="X141" s="407">
        <f>IFERROR(X136/H136,"0")+IFERROR(X137/H137,"0")+IFERROR(X138/H138,"0")+IFERROR(X139/H139,"0")+IFERROR(X140/H140,"0")</f>
        <v>0</v>
      </c>
      <c r="Y141" s="407">
        <f>IFERROR(IF(Y136="",0,Y136),"0")+IFERROR(IF(Y137="",0,Y137),"0")+IFERROR(IF(Y138="",0,Y138),"0")+IFERROR(IF(Y139="",0,Y139),"0")+IFERROR(IF(Y140="",0,Y140),"0")</f>
        <v>0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0</v>
      </c>
      <c r="X142" s="407">
        <f>IFERROR(SUM(X136:X140),"0")</f>
        <v>0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7000</v>
      </c>
      <c r="X264" s="406">
        <f t="shared" ref="X264:X273" si="60">IFERROR(IF(W264="",0,CEILING((W264/$H264),1)*$H264),"")</f>
        <v>7004.4</v>
      </c>
      <c r="Y264" s="36">
        <f>IFERROR(IF(X264=0,"",ROUNDUP(X264/H264,0)*0.02175),"")</f>
        <v>19.531499999999998</v>
      </c>
      <c r="Z264" s="56"/>
      <c r="AA264" s="57"/>
      <c r="AE264" s="64"/>
      <c r="BB264" s="220" t="s">
        <v>1</v>
      </c>
      <c r="BL264" s="64">
        <f t="shared" ref="BL264:BL273" si="61">IFERROR(W264*I264/H264,"0")</f>
        <v>7500.7692307692323</v>
      </c>
      <c r="BM264" s="64">
        <f t="shared" ref="BM264:BM273" si="62">IFERROR(X264*I264/H264,"0")</f>
        <v>7505.4840000000004</v>
      </c>
      <c r="BN264" s="64">
        <f t="shared" ref="BN264:BN273" si="63">IFERROR(1/J264*(W264/H264),"0")</f>
        <v>16.025641025641026</v>
      </c>
      <c r="BO264" s="64">
        <f t="shared" ref="BO264:BO273" si="64">IFERROR(1/J264*(X264/H264),"0")</f>
        <v>16.035714285714285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3.6</v>
      </c>
      <c r="X269" s="406">
        <f t="shared" si="60"/>
        <v>3.6</v>
      </c>
      <c r="Y269" s="36">
        <f>IFERROR(IF(X269=0,"",ROUNDUP(X269/H269,0)*0.00937),"")</f>
        <v>9.3699999999999999E-3</v>
      </c>
      <c r="Z269" s="56"/>
      <c r="AA269" s="57"/>
      <c r="AE269" s="64"/>
      <c r="BB269" s="225" t="s">
        <v>1</v>
      </c>
      <c r="BL269" s="64">
        <f t="shared" si="61"/>
        <v>3.8759999999999999</v>
      </c>
      <c r="BM269" s="64">
        <f t="shared" si="62"/>
        <v>3.8759999999999999</v>
      </c>
      <c r="BN269" s="64">
        <f t="shared" si="63"/>
        <v>8.3333333333333332E-3</v>
      </c>
      <c r="BO269" s="64">
        <f t="shared" si="64"/>
        <v>8.3333333333333332E-3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898.43589743589746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899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19.540869999999998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7003.6</v>
      </c>
      <c r="X275" s="407">
        <f>IFERROR(SUM(X264:X273),"0")</f>
        <v>7008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0</v>
      </c>
      <c r="X278" s="40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0</v>
      </c>
      <c r="X280" s="407">
        <f>IFERROR(X277/H277,"0")+IFERROR(X278/H278,"0")+IFERROR(X279/H279,"0")</f>
        <v>0</v>
      </c>
      <c r="Y280" s="407">
        <f>IFERROR(IF(Y277="",0,Y277),"0")+IFERROR(IF(Y278="",0,Y278),"0")+IFERROR(IF(Y279="",0,Y279),"0")</f>
        <v>0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0</v>
      </c>
      <c r="X281" s="407">
        <f>IFERROR(SUM(X277:X279),"0")</f>
        <v>0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0</v>
      </c>
      <c r="X346" s="407">
        <f>IFERROR(SUM(X332:X344),"0")</f>
        <v>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0</v>
      </c>
      <c r="X506" s="407">
        <f>IFERROR(SUM(X493:X504),"0")</f>
        <v>0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56.000000000000007</v>
      </c>
      <c r="X558" s="406">
        <f>IFERROR(IF(W558="",0,CEILING((W558/$H558),1)*$H558),"")</f>
        <v>57.12</v>
      </c>
      <c r="Y558" s="36">
        <f>IFERROR(IF(X558=0,"",ROUNDUP(X558/H558,0)*0.00502),"")</f>
        <v>0.17068</v>
      </c>
      <c r="Z558" s="56"/>
      <c r="AA558" s="57"/>
      <c r="AE558" s="64"/>
      <c r="BB558" s="386" t="s">
        <v>1</v>
      </c>
      <c r="BL558" s="64">
        <f>IFERROR(W558*I558/H558,"0")</f>
        <v>61.33333333333335</v>
      </c>
      <c r="BM558" s="64">
        <f>IFERROR(X558*I558/H558,"0")</f>
        <v>62.560000000000009</v>
      </c>
      <c r="BN558" s="64">
        <f>IFERROR(1/J558*(W558/H558),"0")</f>
        <v>0.14245014245014248</v>
      </c>
      <c r="BO558" s="64">
        <f>IFERROR(1/J558*(X558/H558),"0")</f>
        <v>0.14529914529914531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33.333333333333336</v>
      </c>
      <c r="X559" s="407">
        <f>IFERROR(X554/H554,"0")+IFERROR(X555/H555,"0")+IFERROR(X556/H556,"0")+IFERROR(X557/H557,"0")+IFERROR(X558/H558,"0")</f>
        <v>34</v>
      </c>
      <c r="Y559" s="407">
        <f>IFERROR(IF(Y554="",0,Y554),"0")+IFERROR(IF(Y555="",0,Y555),"0")+IFERROR(IF(Y556="",0,Y556),"0")+IFERROR(IF(Y557="",0,Y557),"0")+IFERROR(IF(Y558="",0,Y558),"0")</f>
        <v>0.17068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56.000000000000007</v>
      </c>
      <c r="X560" s="407">
        <f>IFERROR(SUM(X554:X558),"0")</f>
        <v>57.12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7067.6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7073.5199999999995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7574.549992673994</v>
      </c>
      <c r="X577" s="407">
        <f>IFERROR(SUM(BM22:BM573),"0")</f>
        <v>7580.920000000001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17</v>
      </c>
      <c r="X578" s="38">
        <f>ROUNDUP(SUM(BO22:BO573),0)</f>
        <v>17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7999.549992673994</v>
      </c>
      <c r="X579" s="407">
        <f>GrossWeightTotalR+PalletQtyTotalR*25</f>
        <v>8005.920000000001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933.67399267399276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935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19.73029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8.4</v>
      </c>
      <c r="F586" s="46">
        <f>IFERROR(X136*1,"0")+IFERROR(X137*1,"0")+IFERROR(X138*1,"0")+IFERROR(X139*1,"0")+IFERROR(X140*1,"0")</f>
        <v>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7008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0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57.12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2024-07-09T07:56:22Z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